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.poormontazer\Desktop\"/>
    </mc:Choice>
  </mc:AlternateContent>
  <bookViews>
    <workbookView xWindow="0" yWindow="0" windowWidth="15330" windowHeight="7620"/>
  </bookViews>
  <sheets>
    <sheet name="خدمات و ارزش نسبی و قیمتها 1401" sheetId="2" r:id="rId1"/>
  </sheets>
  <definedNames>
    <definedName name="_xlnm._FilterDatabase" localSheetId="0" hidden="1">'خدمات و ارزش نسبی و قیمتها 1401'!$B$2:$S$274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8" i="2"/>
  <c r="E4" i="2"/>
  <c r="G4" i="2" s="1"/>
  <c r="G3" i="2"/>
  <c r="G5" i="2"/>
  <c r="G6" i="2"/>
  <c r="G2" i="2"/>
  <c r="H17" i="2" l="1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2" i="2"/>
  <c r="H74" i="2"/>
  <c r="H75" i="2"/>
  <c r="H76" i="2"/>
  <c r="H77" i="2"/>
  <c r="H78" i="2"/>
  <c r="H79" i="2"/>
  <c r="H80" i="2"/>
  <c r="H81" i="2"/>
  <c r="H82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5" i="2"/>
  <c r="H116" i="2"/>
  <c r="H117" i="2"/>
  <c r="H118" i="2"/>
  <c r="H119" i="2"/>
  <c r="H120" i="2"/>
  <c r="H122" i="2"/>
  <c r="H123" i="2"/>
  <c r="H124" i="2"/>
  <c r="H125" i="2"/>
  <c r="H126" i="2"/>
  <c r="H127" i="2"/>
  <c r="H128" i="2"/>
  <c r="H129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4" i="2"/>
  <c r="H165" i="2"/>
  <c r="H166" i="2"/>
  <c r="H168" i="2"/>
  <c r="H169" i="2"/>
  <c r="H170" i="2"/>
  <c r="H171" i="2"/>
  <c r="H172" i="2"/>
  <c r="H173" i="2"/>
  <c r="H174" i="2"/>
  <c r="H175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6" i="2"/>
  <c r="H217" i="2"/>
  <c r="H218" i="2"/>
  <c r="H219" i="2"/>
  <c r="H220" i="2"/>
  <c r="H221" i="2"/>
  <c r="H222" i="2"/>
  <c r="H227" i="2"/>
  <c r="H228" i="2"/>
  <c r="H229" i="2"/>
  <c r="H231" i="2"/>
  <c r="H232" i="2"/>
  <c r="H233" i="2"/>
  <c r="H234" i="2"/>
  <c r="H235" i="2"/>
  <c r="H236" i="2"/>
  <c r="H237" i="2"/>
  <c r="H238" i="2"/>
  <c r="H239" i="2"/>
  <c r="H240" i="2"/>
  <c r="H241" i="2"/>
  <c r="H258" i="2"/>
  <c r="H266" i="2"/>
  <c r="H268" i="2"/>
  <c r="H269" i="2"/>
  <c r="H270" i="2"/>
  <c r="H271" i="2"/>
  <c r="H272" i="2"/>
  <c r="H273" i="2"/>
  <c r="H27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9" i="2"/>
  <c r="H260" i="2"/>
  <c r="H261" i="2"/>
  <c r="H262" i="2"/>
  <c r="H263" i="2"/>
  <c r="H264" i="2"/>
  <c r="H265" i="2"/>
  <c r="H83" i="2"/>
  <c r="H214" i="2"/>
  <c r="H215" i="2"/>
  <c r="H223" i="2"/>
  <c r="H224" i="2"/>
  <c r="H225" i="2"/>
  <c r="H226" i="2"/>
  <c r="H242" i="2"/>
  <c r="H243" i="2"/>
  <c r="H244" i="2"/>
  <c r="H12" i="2"/>
  <c r="H13" i="2"/>
  <c r="H114" i="2"/>
  <c r="H130" i="2"/>
  <c r="H131" i="2"/>
  <c r="H176" i="2"/>
  <c r="H177" i="2"/>
  <c r="H178" i="2"/>
  <c r="H71" i="2"/>
  <c r="H73" i="2"/>
  <c r="H8" i="2"/>
  <c r="H15" i="2"/>
  <c r="H14" i="2"/>
  <c r="H11" i="2"/>
  <c r="H121" i="2"/>
  <c r="H167" i="2"/>
  <c r="H230" i="2"/>
  <c r="H267" i="2"/>
  <c r="H163" i="2"/>
  <c r="H9" i="2"/>
  <c r="H10" i="2"/>
  <c r="H16" i="2"/>
  <c r="S42" i="2" l="1"/>
  <c r="Q42" i="2"/>
  <c r="R42" i="2"/>
  <c r="P42" i="2"/>
  <c r="O42" i="2"/>
  <c r="N42" i="2"/>
  <c r="R32" i="2" l="1"/>
  <c r="Q32" i="2"/>
  <c r="S32" i="2"/>
  <c r="S49" i="2"/>
  <c r="R49" i="2"/>
  <c r="Q49" i="2"/>
  <c r="S160" i="2"/>
  <c r="R160" i="2"/>
  <c r="Q160" i="2"/>
  <c r="S197" i="2"/>
  <c r="R197" i="2"/>
  <c r="Q197" i="2"/>
  <c r="S205" i="2"/>
  <c r="R205" i="2"/>
  <c r="Q205" i="2"/>
  <c r="S227" i="2"/>
  <c r="R227" i="2"/>
  <c r="Q227" i="2"/>
  <c r="S268" i="2"/>
  <c r="R268" i="2"/>
  <c r="Q268" i="2"/>
  <c r="S246" i="2"/>
  <c r="R246" i="2"/>
  <c r="Q246" i="2"/>
  <c r="S254" i="2"/>
  <c r="R254" i="2"/>
  <c r="Q254" i="2"/>
  <c r="S15" i="2"/>
  <c r="R15" i="2"/>
  <c r="Q15" i="2"/>
  <c r="Q21" i="2"/>
  <c r="R21" i="2"/>
  <c r="S21" i="2"/>
  <c r="Q37" i="2"/>
  <c r="R37" i="2"/>
  <c r="S37" i="2"/>
  <c r="R46" i="2"/>
  <c r="Q46" i="2"/>
  <c r="S46" i="2"/>
  <c r="R70" i="2"/>
  <c r="Q70" i="2"/>
  <c r="S70" i="2"/>
  <c r="R97" i="2"/>
  <c r="Q97" i="2"/>
  <c r="S97" i="2"/>
  <c r="R133" i="2"/>
  <c r="Q133" i="2"/>
  <c r="S133" i="2"/>
  <c r="R166" i="2"/>
  <c r="Q166" i="2"/>
  <c r="S166" i="2"/>
  <c r="R233" i="2"/>
  <c r="S233" i="2"/>
  <c r="Q233" i="2"/>
  <c r="R260" i="2"/>
  <c r="S260" i="2"/>
  <c r="Q260" i="2"/>
  <c r="S121" i="2"/>
  <c r="R121" i="2"/>
  <c r="Q121" i="2"/>
  <c r="S177" i="2"/>
  <c r="R177" i="2"/>
  <c r="Q177" i="2"/>
  <c r="S83" i="2"/>
  <c r="R83" i="2"/>
  <c r="Q83" i="2"/>
  <c r="S18" i="2"/>
  <c r="Q18" i="2"/>
  <c r="R18" i="2"/>
  <c r="S26" i="2"/>
  <c r="Q26" i="2"/>
  <c r="R26" i="2"/>
  <c r="S34" i="2"/>
  <c r="Q34" i="2"/>
  <c r="R34" i="2"/>
  <c r="Q43" i="2"/>
  <c r="S43" i="2"/>
  <c r="R43" i="2"/>
  <c r="Q51" i="2"/>
  <c r="S51" i="2"/>
  <c r="R51" i="2"/>
  <c r="Q59" i="2"/>
  <c r="S59" i="2"/>
  <c r="R59" i="2"/>
  <c r="Q67" i="2"/>
  <c r="S67" i="2"/>
  <c r="R67" i="2"/>
  <c r="Q77" i="2"/>
  <c r="S77" i="2"/>
  <c r="R77" i="2"/>
  <c r="Q86" i="2"/>
  <c r="S86" i="2"/>
  <c r="R86" i="2"/>
  <c r="Q94" i="2"/>
  <c r="S94" i="2"/>
  <c r="R94" i="2"/>
  <c r="Q102" i="2"/>
  <c r="S102" i="2"/>
  <c r="R102" i="2"/>
  <c r="Q110" i="2"/>
  <c r="S110" i="2"/>
  <c r="R110" i="2"/>
  <c r="Q119" i="2"/>
  <c r="S119" i="2"/>
  <c r="R119" i="2"/>
  <c r="Q128" i="2"/>
  <c r="S128" i="2"/>
  <c r="R128" i="2"/>
  <c r="Q138" i="2"/>
  <c r="S138" i="2"/>
  <c r="R138" i="2"/>
  <c r="Q146" i="2"/>
  <c r="S146" i="2"/>
  <c r="R146" i="2"/>
  <c r="Q154" i="2"/>
  <c r="S154" i="2"/>
  <c r="R154" i="2"/>
  <c r="Q162" i="2"/>
  <c r="S162" i="2"/>
  <c r="R162" i="2"/>
  <c r="S172" i="2"/>
  <c r="R172" i="2"/>
  <c r="Q172" i="2"/>
  <c r="S183" i="2"/>
  <c r="R183" i="2"/>
  <c r="Q183" i="2"/>
  <c r="S191" i="2"/>
  <c r="R191" i="2"/>
  <c r="Q191" i="2"/>
  <c r="S199" i="2"/>
  <c r="R199" i="2"/>
  <c r="Q199" i="2"/>
  <c r="S207" i="2"/>
  <c r="R207" i="2"/>
  <c r="Q207" i="2"/>
  <c r="S217" i="2"/>
  <c r="R217" i="2"/>
  <c r="Q217" i="2"/>
  <c r="S229" i="2"/>
  <c r="R229" i="2"/>
  <c r="Q229" i="2"/>
  <c r="S238" i="2"/>
  <c r="R238" i="2"/>
  <c r="Q238" i="2"/>
  <c r="S270" i="2"/>
  <c r="R270" i="2"/>
  <c r="Q270" i="2"/>
  <c r="S248" i="2"/>
  <c r="R248" i="2"/>
  <c r="Q248" i="2"/>
  <c r="S256" i="2"/>
  <c r="R256" i="2"/>
  <c r="Q256" i="2"/>
  <c r="S265" i="2"/>
  <c r="R265" i="2"/>
  <c r="Q265" i="2"/>
  <c r="R267" i="2"/>
  <c r="S267" i="2"/>
  <c r="Q267" i="2"/>
  <c r="R73" i="2"/>
  <c r="S73" i="2"/>
  <c r="Q73" i="2"/>
  <c r="R13" i="2"/>
  <c r="S13" i="2"/>
  <c r="Q13" i="2"/>
  <c r="R223" i="2"/>
  <c r="S223" i="2"/>
  <c r="Q223" i="2"/>
  <c r="S57" i="2"/>
  <c r="R57" i="2"/>
  <c r="Q57" i="2"/>
  <c r="S75" i="2"/>
  <c r="R75" i="2"/>
  <c r="Q75" i="2"/>
  <c r="S170" i="2"/>
  <c r="R170" i="2"/>
  <c r="Q170" i="2"/>
  <c r="R202" i="2"/>
  <c r="S202" i="2"/>
  <c r="Q202" i="2"/>
  <c r="R220" i="2"/>
  <c r="S220" i="2"/>
  <c r="Q220" i="2"/>
  <c r="S243" i="2"/>
  <c r="R243" i="2"/>
  <c r="Q243" i="2"/>
  <c r="R39" i="2"/>
  <c r="S39" i="2"/>
  <c r="Q39" i="2"/>
  <c r="R64" i="2"/>
  <c r="Q64" i="2"/>
  <c r="S64" i="2"/>
  <c r="R74" i="2"/>
  <c r="Q74" i="2"/>
  <c r="S74" i="2"/>
  <c r="R82" i="2"/>
  <c r="Q82" i="2"/>
  <c r="S82" i="2"/>
  <c r="R91" i="2"/>
  <c r="Q91" i="2"/>
  <c r="S91" i="2"/>
  <c r="R99" i="2"/>
  <c r="Q99" i="2"/>
  <c r="S99" i="2"/>
  <c r="R107" i="2"/>
  <c r="Q107" i="2"/>
  <c r="S107" i="2"/>
  <c r="R116" i="2"/>
  <c r="Q116" i="2"/>
  <c r="S116" i="2"/>
  <c r="R125" i="2"/>
  <c r="Q125" i="2"/>
  <c r="S125" i="2"/>
  <c r="R135" i="2"/>
  <c r="Q135" i="2"/>
  <c r="S135" i="2"/>
  <c r="R143" i="2"/>
  <c r="Q143" i="2"/>
  <c r="S143" i="2"/>
  <c r="R151" i="2"/>
  <c r="Q151" i="2"/>
  <c r="S151" i="2"/>
  <c r="R159" i="2"/>
  <c r="Q159" i="2"/>
  <c r="S159" i="2"/>
  <c r="R169" i="2"/>
  <c r="Q169" i="2"/>
  <c r="S169" i="2"/>
  <c r="R180" i="2"/>
  <c r="S180" i="2"/>
  <c r="Q180" i="2"/>
  <c r="R188" i="2"/>
  <c r="S188" i="2"/>
  <c r="Q188" i="2"/>
  <c r="R196" i="2"/>
  <c r="S196" i="2"/>
  <c r="Q196" i="2"/>
  <c r="R204" i="2"/>
  <c r="S204" i="2"/>
  <c r="Q204" i="2"/>
  <c r="R212" i="2"/>
  <c r="S212" i="2"/>
  <c r="Q212" i="2"/>
  <c r="R222" i="2"/>
  <c r="S222" i="2"/>
  <c r="Q222" i="2"/>
  <c r="R235" i="2"/>
  <c r="S235" i="2"/>
  <c r="Q235" i="2"/>
  <c r="R266" i="2"/>
  <c r="S266" i="2"/>
  <c r="Q266" i="2"/>
  <c r="R245" i="2"/>
  <c r="S245" i="2"/>
  <c r="Q245" i="2"/>
  <c r="R253" i="2"/>
  <c r="S253" i="2"/>
  <c r="Q253" i="2"/>
  <c r="R262" i="2"/>
  <c r="S262" i="2"/>
  <c r="Q262" i="2"/>
  <c r="S10" i="2"/>
  <c r="Q10" i="2"/>
  <c r="R10" i="2"/>
  <c r="S14" i="2"/>
  <c r="R14" i="2"/>
  <c r="Q14" i="2"/>
  <c r="S131" i="2"/>
  <c r="R131" i="2"/>
  <c r="Q131" i="2"/>
  <c r="S226" i="2"/>
  <c r="Q226" i="2"/>
  <c r="R226" i="2"/>
  <c r="R24" i="2"/>
  <c r="Q24" i="2"/>
  <c r="S24" i="2"/>
  <c r="R40" i="2"/>
  <c r="Q40" i="2"/>
  <c r="S40" i="2"/>
  <c r="S84" i="2"/>
  <c r="R84" i="2"/>
  <c r="Q84" i="2"/>
  <c r="S92" i="2"/>
  <c r="R92" i="2"/>
  <c r="Q92" i="2"/>
  <c r="S108" i="2"/>
  <c r="R108" i="2"/>
  <c r="Q108" i="2"/>
  <c r="S126" i="2"/>
  <c r="R126" i="2"/>
  <c r="Q126" i="2"/>
  <c r="S181" i="2"/>
  <c r="R181" i="2"/>
  <c r="Q181" i="2"/>
  <c r="S189" i="2"/>
  <c r="R189" i="2"/>
  <c r="Q189" i="2"/>
  <c r="S225" i="2"/>
  <c r="R225" i="2"/>
  <c r="Q225" i="2"/>
  <c r="R62" i="2"/>
  <c r="Q62" i="2"/>
  <c r="S62" i="2"/>
  <c r="R123" i="2"/>
  <c r="Q123" i="2"/>
  <c r="S123" i="2"/>
  <c r="R251" i="2"/>
  <c r="S251" i="2"/>
  <c r="Q251" i="2"/>
  <c r="R31" i="2"/>
  <c r="S31" i="2"/>
  <c r="Q31" i="2"/>
  <c r="R48" i="2"/>
  <c r="Q48" i="2"/>
  <c r="S48" i="2"/>
  <c r="R56" i="2"/>
  <c r="Q56" i="2"/>
  <c r="S56" i="2"/>
  <c r="Q20" i="2"/>
  <c r="S20" i="2"/>
  <c r="R20" i="2"/>
  <c r="Q28" i="2"/>
  <c r="S28" i="2"/>
  <c r="R28" i="2"/>
  <c r="Q36" i="2"/>
  <c r="S36" i="2"/>
  <c r="R36" i="2"/>
  <c r="Q45" i="2"/>
  <c r="R45" i="2"/>
  <c r="S45" i="2"/>
  <c r="Q53" i="2"/>
  <c r="R53" i="2"/>
  <c r="S53" i="2"/>
  <c r="Q61" i="2"/>
  <c r="R61" i="2"/>
  <c r="S61" i="2"/>
  <c r="Q69" i="2"/>
  <c r="R69" i="2"/>
  <c r="S69" i="2"/>
  <c r="Q79" i="2"/>
  <c r="R79" i="2"/>
  <c r="S79" i="2"/>
  <c r="Q88" i="2"/>
  <c r="R88" i="2"/>
  <c r="S88" i="2"/>
  <c r="Q96" i="2"/>
  <c r="R96" i="2"/>
  <c r="S96" i="2"/>
  <c r="Q104" i="2"/>
  <c r="R104" i="2"/>
  <c r="S104" i="2"/>
  <c r="Q112" i="2"/>
  <c r="R112" i="2"/>
  <c r="S112" i="2"/>
  <c r="Q122" i="2"/>
  <c r="R122" i="2"/>
  <c r="S122" i="2"/>
  <c r="Q132" i="2"/>
  <c r="R132" i="2"/>
  <c r="S132" i="2"/>
  <c r="Q140" i="2"/>
  <c r="R140" i="2"/>
  <c r="S140" i="2"/>
  <c r="Q148" i="2"/>
  <c r="R148" i="2"/>
  <c r="S148" i="2"/>
  <c r="Q156" i="2"/>
  <c r="R156" i="2"/>
  <c r="S156" i="2"/>
  <c r="Q165" i="2"/>
  <c r="R165" i="2"/>
  <c r="S165" i="2"/>
  <c r="R174" i="2"/>
  <c r="Q174" i="2"/>
  <c r="S174" i="2"/>
  <c r="R185" i="2"/>
  <c r="Q185" i="2"/>
  <c r="S185" i="2"/>
  <c r="R193" i="2"/>
  <c r="Q193" i="2"/>
  <c r="S193" i="2"/>
  <c r="R201" i="2"/>
  <c r="Q201" i="2"/>
  <c r="S201" i="2"/>
  <c r="R209" i="2"/>
  <c r="Q209" i="2"/>
  <c r="S209" i="2"/>
  <c r="R219" i="2"/>
  <c r="Q219" i="2"/>
  <c r="S219" i="2"/>
  <c r="R232" i="2"/>
  <c r="S232" i="2"/>
  <c r="Q232" i="2"/>
  <c r="R240" i="2"/>
  <c r="S240" i="2"/>
  <c r="Q240" i="2"/>
  <c r="R272" i="2"/>
  <c r="Q272" i="2"/>
  <c r="S272" i="2"/>
  <c r="R250" i="2"/>
  <c r="Q250" i="2"/>
  <c r="S250" i="2"/>
  <c r="R259" i="2"/>
  <c r="Q259" i="2"/>
  <c r="S259" i="2"/>
  <c r="R167" i="2"/>
  <c r="S167" i="2"/>
  <c r="Q167" i="2"/>
  <c r="R178" i="2"/>
  <c r="Q178" i="2"/>
  <c r="S178" i="2"/>
  <c r="R244" i="2"/>
  <c r="Q244" i="2"/>
  <c r="S244" i="2"/>
  <c r="R214" i="2"/>
  <c r="Q214" i="2"/>
  <c r="S214" i="2"/>
  <c r="S16" i="2"/>
  <c r="R16" i="2"/>
  <c r="Q16" i="2"/>
  <c r="S213" i="2"/>
  <c r="R213" i="2"/>
  <c r="Q213" i="2"/>
  <c r="R186" i="2"/>
  <c r="S186" i="2"/>
  <c r="Q186" i="2"/>
  <c r="R210" i="2"/>
  <c r="S210" i="2"/>
  <c r="Q210" i="2"/>
  <c r="R273" i="2"/>
  <c r="S273" i="2"/>
  <c r="Q273" i="2"/>
  <c r="S17" i="2"/>
  <c r="R17" i="2"/>
  <c r="Q17" i="2"/>
  <c r="S33" i="2"/>
  <c r="R33" i="2"/>
  <c r="Q33" i="2"/>
  <c r="S41" i="2"/>
  <c r="R41" i="2"/>
  <c r="Q41" i="2"/>
  <c r="S50" i="2"/>
  <c r="Q50" i="2"/>
  <c r="R50" i="2"/>
  <c r="S58" i="2"/>
  <c r="Q58" i="2"/>
  <c r="R58" i="2"/>
  <c r="S66" i="2"/>
  <c r="Q66" i="2"/>
  <c r="R66" i="2"/>
  <c r="S76" i="2"/>
  <c r="Q76" i="2"/>
  <c r="R76" i="2"/>
  <c r="S85" i="2"/>
  <c r="Q85" i="2"/>
  <c r="R85" i="2"/>
  <c r="S93" i="2"/>
  <c r="Q93" i="2"/>
  <c r="R93" i="2"/>
  <c r="S101" i="2"/>
  <c r="Q101" i="2"/>
  <c r="R101" i="2"/>
  <c r="S109" i="2"/>
  <c r="Q109" i="2"/>
  <c r="R109" i="2"/>
  <c r="S118" i="2"/>
  <c r="Q118" i="2"/>
  <c r="R118" i="2"/>
  <c r="S127" i="2"/>
  <c r="Q127" i="2"/>
  <c r="R127" i="2"/>
  <c r="S137" i="2"/>
  <c r="Q137" i="2"/>
  <c r="R137" i="2"/>
  <c r="S145" i="2"/>
  <c r="Q145" i="2"/>
  <c r="R145" i="2"/>
  <c r="S153" i="2"/>
  <c r="Q153" i="2"/>
  <c r="R153" i="2"/>
  <c r="S161" i="2"/>
  <c r="Q161" i="2"/>
  <c r="R161" i="2"/>
  <c r="S171" i="2"/>
  <c r="Q171" i="2"/>
  <c r="R171" i="2"/>
  <c r="S182" i="2"/>
  <c r="Q182" i="2"/>
  <c r="R182" i="2"/>
  <c r="S190" i="2"/>
  <c r="R190" i="2"/>
  <c r="Q190" i="2"/>
  <c r="S198" i="2"/>
  <c r="R198" i="2"/>
  <c r="Q198" i="2"/>
  <c r="S206" i="2"/>
  <c r="R206" i="2"/>
  <c r="Q206" i="2"/>
  <c r="S216" i="2"/>
  <c r="R216" i="2"/>
  <c r="Q216" i="2"/>
  <c r="S228" i="2"/>
  <c r="R228" i="2"/>
  <c r="Q228" i="2"/>
  <c r="S237" i="2"/>
  <c r="Q237" i="2"/>
  <c r="R237" i="2"/>
  <c r="S269" i="2"/>
  <c r="R269" i="2"/>
  <c r="Q269" i="2"/>
  <c r="S247" i="2"/>
  <c r="Q247" i="2"/>
  <c r="R247" i="2"/>
  <c r="S255" i="2"/>
  <c r="Q255" i="2"/>
  <c r="R255" i="2"/>
  <c r="S264" i="2"/>
  <c r="R264" i="2"/>
  <c r="Q264" i="2"/>
  <c r="R163" i="2"/>
  <c r="S163" i="2"/>
  <c r="Q163" i="2"/>
  <c r="R8" i="2"/>
  <c r="S8" i="2"/>
  <c r="Q8" i="2"/>
  <c r="R114" i="2"/>
  <c r="S114" i="2"/>
  <c r="Q114" i="2"/>
  <c r="R224" i="2"/>
  <c r="S224" i="2"/>
  <c r="Q224" i="2"/>
  <c r="S100" i="2"/>
  <c r="R100" i="2"/>
  <c r="Q100" i="2"/>
  <c r="S117" i="2"/>
  <c r="R117" i="2"/>
  <c r="Q117" i="2"/>
  <c r="S236" i="2"/>
  <c r="R236" i="2"/>
  <c r="Q236" i="2"/>
  <c r="S263" i="2"/>
  <c r="R263" i="2"/>
  <c r="Q263" i="2"/>
  <c r="S9" i="2"/>
  <c r="R9" i="2"/>
  <c r="Q9" i="2"/>
  <c r="S130" i="2"/>
  <c r="R130" i="2"/>
  <c r="Q130" i="2"/>
  <c r="R54" i="2"/>
  <c r="Q54" i="2"/>
  <c r="S54" i="2"/>
  <c r="R157" i="2"/>
  <c r="Q157" i="2"/>
  <c r="S157" i="2"/>
  <c r="R175" i="2"/>
  <c r="S175" i="2"/>
  <c r="Q175" i="2"/>
  <c r="R241" i="2"/>
  <c r="S241" i="2"/>
  <c r="Q241" i="2"/>
  <c r="S25" i="2"/>
  <c r="R25" i="2"/>
  <c r="Q25" i="2"/>
  <c r="R22" i="2"/>
  <c r="Q22" i="2"/>
  <c r="S22" i="2"/>
  <c r="R30" i="2"/>
  <c r="Q30" i="2"/>
  <c r="S30" i="2"/>
  <c r="R38" i="2"/>
  <c r="Q38" i="2"/>
  <c r="S38" i="2"/>
  <c r="R47" i="2"/>
  <c r="S47" i="2"/>
  <c r="Q47" i="2"/>
  <c r="R55" i="2"/>
  <c r="S55" i="2"/>
  <c r="Q55" i="2"/>
  <c r="R63" i="2"/>
  <c r="S63" i="2"/>
  <c r="Q63" i="2"/>
  <c r="R72" i="2"/>
  <c r="S72" i="2"/>
  <c r="Q72" i="2"/>
  <c r="R81" i="2"/>
  <c r="S81" i="2"/>
  <c r="Q81" i="2"/>
  <c r="R90" i="2"/>
  <c r="S90" i="2"/>
  <c r="Q90" i="2"/>
  <c r="R98" i="2"/>
  <c r="S98" i="2"/>
  <c r="Q98" i="2"/>
  <c r="R106" i="2"/>
  <c r="S106" i="2"/>
  <c r="Q106" i="2"/>
  <c r="R115" i="2"/>
  <c r="S115" i="2"/>
  <c r="Q115" i="2"/>
  <c r="R124" i="2"/>
  <c r="S124" i="2"/>
  <c r="Q124" i="2"/>
  <c r="R134" i="2"/>
  <c r="S134" i="2"/>
  <c r="Q134" i="2"/>
  <c r="R142" i="2"/>
  <c r="S142" i="2"/>
  <c r="Q142" i="2"/>
  <c r="R150" i="2"/>
  <c r="S150" i="2"/>
  <c r="Q150" i="2"/>
  <c r="R158" i="2"/>
  <c r="S158" i="2"/>
  <c r="Q158" i="2"/>
  <c r="R168" i="2"/>
  <c r="S168" i="2"/>
  <c r="Q168" i="2"/>
  <c r="R179" i="2"/>
  <c r="S179" i="2"/>
  <c r="Q179" i="2"/>
  <c r="R187" i="2"/>
  <c r="S187" i="2"/>
  <c r="Q187" i="2"/>
  <c r="R195" i="2"/>
  <c r="S195" i="2"/>
  <c r="Q195" i="2"/>
  <c r="R203" i="2"/>
  <c r="S203" i="2"/>
  <c r="Q203" i="2"/>
  <c r="R211" i="2"/>
  <c r="S211" i="2"/>
  <c r="Q211" i="2"/>
  <c r="R221" i="2"/>
  <c r="S221" i="2"/>
  <c r="Q221" i="2"/>
  <c r="R234" i="2"/>
  <c r="S234" i="2"/>
  <c r="Q234" i="2"/>
  <c r="R258" i="2"/>
  <c r="S258" i="2"/>
  <c r="Q258" i="2"/>
  <c r="R274" i="2"/>
  <c r="S274" i="2"/>
  <c r="Q274" i="2"/>
  <c r="R252" i="2"/>
  <c r="S252" i="2"/>
  <c r="Q252" i="2"/>
  <c r="R261" i="2"/>
  <c r="S261" i="2"/>
  <c r="Q261" i="2"/>
  <c r="S11" i="2"/>
  <c r="R11" i="2"/>
  <c r="Q11" i="2"/>
  <c r="S176" i="2"/>
  <c r="R176" i="2"/>
  <c r="Q176" i="2"/>
  <c r="S242" i="2"/>
  <c r="R242" i="2"/>
  <c r="Q242" i="2"/>
  <c r="S65" i="2"/>
  <c r="R65" i="2"/>
  <c r="Q65" i="2"/>
  <c r="S136" i="2"/>
  <c r="R136" i="2"/>
  <c r="Q136" i="2"/>
  <c r="S144" i="2"/>
  <c r="R144" i="2"/>
  <c r="Q144" i="2"/>
  <c r="S152" i="2"/>
  <c r="R152" i="2"/>
  <c r="Q152" i="2"/>
  <c r="Q29" i="2"/>
  <c r="R29" i="2"/>
  <c r="S29" i="2"/>
  <c r="R80" i="2"/>
  <c r="Q80" i="2"/>
  <c r="S80" i="2"/>
  <c r="R89" i="2"/>
  <c r="Q89" i="2"/>
  <c r="S89" i="2"/>
  <c r="R105" i="2"/>
  <c r="Q105" i="2"/>
  <c r="S105" i="2"/>
  <c r="R113" i="2"/>
  <c r="Q113" i="2"/>
  <c r="S113" i="2"/>
  <c r="R141" i="2"/>
  <c r="Q141" i="2"/>
  <c r="S141" i="2"/>
  <c r="R149" i="2"/>
  <c r="Q149" i="2"/>
  <c r="S149" i="2"/>
  <c r="R194" i="2"/>
  <c r="S194" i="2"/>
  <c r="Q194" i="2"/>
  <c r="R23" i="2"/>
  <c r="S23" i="2"/>
  <c r="Q23" i="2"/>
  <c r="Q19" i="2"/>
  <c r="S19" i="2"/>
  <c r="R19" i="2"/>
  <c r="Q27" i="2"/>
  <c r="S27" i="2"/>
  <c r="R27" i="2"/>
  <c r="Q35" i="2"/>
  <c r="S35" i="2"/>
  <c r="R35" i="2"/>
  <c r="Q44" i="2"/>
  <c r="S44" i="2"/>
  <c r="R44" i="2"/>
  <c r="Q52" i="2"/>
  <c r="S52" i="2"/>
  <c r="R52" i="2"/>
  <c r="Q60" i="2"/>
  <c r="S60" i="2"/>
  <c r="R60" i="2"/>
  <c r="Q68" i="2"/>
  <c r="S68" i="2"/>
  <c r="R68" i="2"/>
  <c r="Q78" i="2"/>
  <c r="S78" i="2"/>
  <c r="R78" i="2"/>
  <c r="Q87" i="2"/>
  <c r="S87" i="2"/>
  <c r="R87" i="2"/>
  <c r="Q95" i="2"/>
  <c r="S95" i="2"/>
  <c r="R95" i="2"/>
  <c r="Q103" i="2"/>
  <c r="S103" i="2"/>
  <c r="R103" i="2"/>
  <c r="Q111" i="2"/>
  <c r="S111" i="2"/>
  <c r="R111" i="2"/>
  <c r="Q120" i="2"/>
  <c r="S120" i="2"/>
  <c r="R120" i="2"/>
  <c r="Q129" i="2"/>
  <c r="S129" i="2"/>
  <c r="R129" i="2"/>
  <c r="Q139" i="2"/>
  <c r="S139" i="2"/>
  <c r="R139" i="2"/>
  <c r="Q147" i="2"/>
  <c r="S147" i="2"/>
  <c r="R147" i="2"/>
  <c r="Q155" i="2"/>
  <c r="S155" i="2"/>
  <c r="R155" i="2"/>
  <c r="Q164" i="2"/>
  <c r="S164" i="2"/>
  <c r="R164" i="2"/>
  <c r="S173" i="2"/>
  <c r="R173" i="2"/>
  <c r="Q173" i="2"/>
  <c r="S184" i="2"/>
  <c r="R184" i="2"/>
  <c r="Q184" i="2"/>
  <c r="S192" i="2"/>
  <c r="R192" i="2"/>
  <c r="Q192" i="2"/>
  <c r="S200" i="2"/>
  <c r="R200" i="2"/>
  <c r="Q200" i="2"/>
  <c r="S208" i="2"/>
  <c r="R208" i="2"/>
  <c r="Q208" i="2"/>
  <c r="S218" i="2"/>
  <c r="R218" i="2"/>
  <c r="Q218" i="2"/>
  <c r="S231" i="2"/>
  <c r="R231" i="2"/>
  <c r="Q231" i="2"/>
  <c r="S239" i="2"/>
  <c r="R239" i="2"/>
  <c r="Q239" i="2"/>
  <c r="S271" i="2"/>
  <c r="R271" i="2"/>
  <c r="Q271" i="2"/>
  <c r="S249" i="2"/>
  <c r="R249" i="2"/>
  <c r="Q249" i="2"/>
  <c r="S257" i="2"/>
  <c r="R257" i="2"/>
  <c r="Q257" i="2"/>
  <c r="R230" i="2"/>
  <c r="S230" i="2"/>
  <c r="Q230" i="2"/>
  <c r="R71" i="2"/>
  <c r="S71" i="2"/>
  <c r="Q71" i="2"/>
  <c r="R12" i="2"/>
  <c r="S12" i="2"/>
  <c r="Q12" i="2"/>
  <c r="R215" i="2"/>
  <c r="S215" i="2"/>
  <c r="Q215" i="2"/>
  <c r="P265" i="2"/>
  <c r="N267" i="2"/>
  <c r="P11" i="2"/>
  <c r="N73" i="2"/>
  <c r="N13" i="2"/>
  <c r="N223" i="2"/>
  <c r="P176" i="2"/>
  <c r="N79" i="2"/>
  <c r="N176" i="2"/>
  <c r="N242" i="2"/>
  <c r="P63" i="2"/>
  <c r="N9" i="2"/>
  <c r="N130" i="2"/>
  <c r="N121" i="2"/>
  <c r="N10" i="2"/>
  <c r="N14" i="2"/>
  <c r="N131" i="2"/>
  <c r="N226" i="2"/>
  <c r="O52" i="2"/>
  <c r="P56" i="2"/>
  <c r="P64" i="2"/>
  <c r="N167" i="2"/>
  <c r="N178" i="2"/>
  <c r="O176" i="2"/>
  <c r="N244" i="2"/>
  <c r="N214" i="2"/>
  <c r="N163" i="2"/>
  <c r="N8" i="2"/>
  <c r="N114" i="2"/>
  <c r="N224" i="2"/>
  <c r="N11" i="2"/>
  <c r="P242" i="2"/>
  <c r="P230" i="2"/>
  <c r="N15" i="2"/>
  <c r="P71" i="2"/>
  <c r="P12" i="2"/>
  <c r="P215" i="2"/>
  <c r="O242" i="2"/>
  <c r="O9" i="2"/>
  <c r="O15" i="2"/>
  <c r="O130" i="2"/>
  <c r="O225" i="2"/>
  <c r="O8" i="2"/>
  <c r="P178" i="2"/>
  <c r="N177" i="2"/>
  <c r="O114" i="2"/>
  <c r="P244" i="2"/>
  <c r="N243" i="2"/>
  <c r="O224" i="2"/>
  <c r="P214" i="2"/>
  <c r="N83" i="2"/>
  <c r="N225" i="2"/>
  <c r="O215" i="2"/>
  <c r="P163" i="2"/>
  <c r="N230" i="2"/>
  <c r="O11" i="2"/>
  <c r="P8" i="2"/>
  <c r="N71" i="2"/>
  <c r="P114" i="2"/>
  <c r="N12" i="2"/>
  <c r="P224" i="2"/>
  <c r="N215" i="2"/>
  <c r="O163" i="2"/>
  <c r="P167" i="2"/>
  <c r="P61" i="2"/>
  <c r="P10" i="2"/>
  <c r="O167" i="2"/>
  <c r="P14" i="2"/>
  <c r="O178" i="2"/>
  <c r="P131" i="2"/>
  <c r="O244" i="2"/>
  <c r="P226" i="2"/>
  <c r="O214" i="2"/>
  <c r="N82" i="2"/>
  <c r="O10" i="2"/>
  <c r="P267" i="2"/>
  <c r="O14" i="2"/>
  <c r="P73" i="2"/>
  <c r="O131" i="2"/>
  <c r="P13" i="2"/>
  <c r="O226" i="2"/>
  <c r="P223" i="2"/>
  <c r="O230" i="2"/>
  <c r="O12" i="2"/>
  <c r="O81" i="2"/>
  <c r="P84" i="2"/>
  <c r="O267" i="2"/>
  <c r="P121" i="2"/>
  <c r="O73" i="2"/>
  <c r="P177" i="2"/>
  <c r="O13" i="2"/>
  <c r="P243" i="2"/>
  <c r="O223" i="2"/>
  <c r="P83" i="2"/>
  <c r="O49" i="2"/>
  <c r="O59" i="2"/>
  <c r="N76" i="2"/>
  <c r="N80" i="2"/>
  <c r="P81" i="2"/>
  <c r="P9" i="2"/>
  <c r="O121" i="2"/>
  <c r="P15" i="2"/>
  <c r="O177" i="2"/>
  <c r="P130" i="2"/>
  <c r="O243" i="2"/>
  <c r="P225" i="2"/>
  <c r="O83" i="2"/>
  <c r="O71" i="2"/>
  <c r="O33" i="2"/>
  <c r="P46" i="2"/>
  <c r="N77" i="2"/>
  <c r="P128" i="2"/>
  <c r="P138" i="2"/>
  <c r="P146" i="2"/>
  <c r="P154" i="2"/>
  <c r="P162" i="2"/>
  <c r="P172" i="2"/>
  <c r="P183" i="2"/>
  <c r="P29" i="2"/>
  <c r="N32" i="2"/>
  <c r="P27" i="2"/>
  <c r="P43" i="2"/>
  <c r="N51" i="2"/>
  <c r="N72" i="2"/>
  <c r="N29" i="2"/>
  <c r="O29" i="2"/>
  <c r="O17" i="2"/>
  <c r="P18" i="2"/>
  <c r="P25" i="2"/>
  <c r="O28" i="2"/>
  <c r="O36" i="2"/>
  <c r="O40" i="2"/>
  <c r="O44" i="2"/>
  <c r="P48" i="2"/>
  <c r="O50" i="2"/>
  <c r="N74" i="2"/>
  <c r="N172" i="2"/>
  <c r="N17" i="2"/>
  <c r="N88" i="2"/>
  <c r="O94" i="2"/>
  <c r="O96" i="2"/>
  <c r="N104" i="2"/>
  <c r="N112" i="2"/>
  <c r="N122" i="2"/>
  <c r="P132" i="2"/>
  <c r="P140" i="2"/>
  <c r="P148" i="2"/>
  <c r="O18" i="2"/>
  <c r="N75" i="2"/>
  <c r="N22" i="2"/>
  <c r="O34" i="2"/>
  <c r="P39" i="2"/>
  <c r="N66" i="2"/>
  <c r="N70" i="2"/>
  <c r="O74" i="2"/>
  <c r="N89" i="2"/>
  <c r="P93" i="2"/>
  <c r="O20" i="2"/>
  <c r="P24" i="2"/>
  <c r="P36" i="2"/>
  <c r="P58" i="2"/>
  <c r="N67" i="2"/>
  <c r="N81" i="2"/>
  <c r="N86" i="2"/>
  <c r="O88" i="2"/>
  <c r="O32" i="2"/>
  <c r="P33" i="2"/>
  <c r="N68" i="2"/>
  <c r="P79" i="2"/>
  <c r="P88" i="2"/>
  <c r="O16" i="2"/>
  <c r="N27" i="2"/>
  <c r="O27" i="2"/>
  <c r="P31" i="2"/>
  <c r="O43" i="2"/>
  <c r="O58" i="2"/>
  <c r="O61" i="2"/>
  <c r="N65" i="2"/>
  <c r="P72" i="2"/>
  <c r="O79" i="2"/>
  <c r="N84" i="2"/>
  <c r="N87" i="2"/>
  <c r="N90" i="2"/>
  <c r="N93" i="2"/>
  <c r="P160" i="2"/>
  <c r="P170" i="2"/>
  <c r="P181" i="2"/>
  <c r="N36" i="2"/>
  <c r="N39" i="2"/>
  <c r="O86" i="2"/>
  <c r="P166" i="2"/>
  <c r="P175" i="2"/>
  <c r="O24" i="2"/>
  <c r="N26" i="2"/>
  <c r="O39" i="2"/>
  <c r="N48" i="2"/>
  <c r="N54" i="2"/>
  <c r="P67" i="2"/>
  <c r="P76" i="2"/>
  <c r="P92" i="2"/>
  <c r="N59" i="2"/>
  <c r="O19" i="2"/>
  <c r="N24" i="2"/>
  <c r="O26" i="2"/>
  <c r="P45" i="2"/>
  <c r="O48" i="2"/>
  <c r="N53" i="2"/>
  <c r="O57" i="2"/>
  <c r="P60" i="2"/>
  <c r="P74" i="2"/>
  <c r="O77" i="2"/>
  <c r="N78" i="2"/>
  <c r="P91" i="2"/>
  <c r="O93" i="2"/>
  <c r="P30" i="2"/>
  <c r="N44" i="2"/>
  <c r="N21" i="2"/>
  <c r="N31" i="2"/>
  <c r="N34" i="2"/>
  <c r="N40" i="2"/>
  <c r="O64" i="2"/>
  <c r="O68" i="2"/>
  <c r="N69" i="2"/>
  <c r="P77" i="2"/>
  <c r="P80" i="2"/>
  <c r="O84" i="2"/>
  <c r="N85" i="2"/>
  <c r="O90" i="2"/>
  <c r="N94" i="2"/>
  <c r="P19" i="2"/>
  <c r="O25" i="2"/>
  <c r="O31" i="2"/>
  <c r="N37" i="2"/>
  <c r="P41" i="2"/>
  <c r="N43" i="2"/>
  <c r="N46" i="2"/>
  <c r="P47" i="2"/>
  <c r="P50" i="2"/>
  <c r="N58" i="2"/>
  <c r="N61" i="2"/>
  <c r="N64" i="2"/>
  <c r="P68" i="2"/>
  <c r="P87" i="2"/>
  <c r="P16" i="2"/>
  <c r="O21" i="2"/>
  <c r="N28" i="2"/>
  <c r="O46" i="2"/>
  <c r="N49" i="2"/>
  <c r="O53" i="2"/>
  <c r="O66" i="2"/>
  <c r="O70" i="2"/>
  <c r="O76" i="2"/>
  <c r="N92" i="2"/>
  <c r="O100" i="2"/>
  <c r="N108" i="2"/>
  <c r="N117" i="2"/>
  <c r="N126" i="2"/>
  <c r="P136" i="2"/>
  <c r="P144" i="2"/>
  <c r="P152" i="2"/>
  <c r="N16" i="2"/>
  <c r="P17" i="2"/>
  <c r="N20" i="2"/>
  <c r="P21" i="2"/>
  <c r="N23" i="2"/>
  <c r="P32" i="2"/>
  <c r="N35" i="2"/>
  <c r="N38" i="2"/>
  <c r="N41" i="2"/>
  <c r="N45" i="2"/>
  <c r="N52" i="2"/>
  <c r="P53" i="2"/>
  <c r="N55" i="2"/>
  <c r="P59" i="2"/>
  <c r="N62" i="2"/>
  <c r="P66" i="2"/>
  <c r="P70" i="2"/>
  <c r="O80" i="2"/>
  <c r="P86" i="2"/>
  <c r="P90" i="2"/>
  <c r="N91" i="2"/>
  <c r="P97" i="2"/>
  <c r="P133" i="2"/>
  <c r="P141" i="2"/>
  <c r="P149" i="2"/>
  <c r="P157" i="2"/>
  <c r="N170" i="2"/>
  <c r="O23" i="2"/>
  <c r="P28" i="2"/>
  <c r="O35" i="2"/>
  <c r="O38" i="2"/>
  <c r="O45" i="2"/>
  <c r="P49" i="2"/>
  <c r="O55" i="2"/>
  <c r="O65" i="2"/>
  <c r="O69" i="2"/>
  <c r="O75" i="2"/>
  <c r="O85" i="2"/>
  <c r="O89" i="2"/>
  <c r="N19" i="2"/>
  <c r="P20" i="2"/>
  <c r="P23" i="2"/>
  <c r="P35" i="2"/>
  <c r="P38" i="2"/>
  <c r="P52" i="2"/>
  <c r="P55" i="2"/>
  <c r="P62" i="2"/>
  <c r="P65" i="2"/>
  <c r="P69" i="2"/>
  <c r="P75" i="2"/>
  <c r="P85" i="2"/>
  <c r="P89" i="2"/>
  <c r="N107" i="2"/>
  <c r="N116" i="2"/>
  <c r="N125" i="2"/>
  <c r="P143" i="2"/>
  <c r="P151" i="2"/>
  <c r="P159" i="2"/>
  <c r="P169" i="2"/>
  <c r="P180" i="2"/>
  <c r="N30" i="2"/>
  <c r="N57" i="2"/>
  <c r="P156" i="2"/>
  <c r="P165" i="2"/>
  <c r="P174" i="2"/>
  <c r="N180" i="2"/>
  <c r="N18" i="2"/>
  <c r="O22" i="2"/>
  <c r="N25" i="2"/>
  <c r="O30" i="2"/>
  <c r="N33" i="2"/>
  <c r="P34" i="2"/>
  <c r="O37" i="2"/>
  <c r="P40" i="2"/>
  <c r="O41" i="2"/>
  <c r="P44" i="2"/>
  <c r="N47" i="2"/>
  <c r="O51" i="2"/>
  <c r="O54" i="2"/>
  <c r="O56" i="2"/>
  <c r="N60" i="2"/>
  <c r="O78" i="2"/>
  <c r="O82" i="2"/>
  <c r="O92" i="2"/>
  <c r="O99" i="2"/>
  <c r="N165" i="2"/>
  <c r="P22" i="2"/>
  <c r="P26" i="2"/>
  <c r="P37" i="2"/>
  <c r="O47" i="2"/>
  <c r="N50" i="2"/>
  <c r="P51" i="2"/>
  <c r="P54" i="2"/>
  <c r="N56" i="2"/>
  <c r="P57" i="2"/>
  <c r="O60" i="2"/>
  <c r="N63" i="2"/>
  <c r="O67" i="2"/>
  <c r="O72" i="2"/>
  <c r="P78" i="2"/>
  <c r="P82" i="2"/>
  <c r="O87" i="2"/>
  <c r="O91" i="2"/>
  <c r="P99" i="2"/>
  <c r="P135" i="2"/>
  <c r="P127" i="2"/>
  <c r="P137" i="2"/>
  <c r="P145" i="2"/>
  <c r="P153" i="2"/>
  <c r="P161" i="2"/>
  <c r="P171" i="2"/>
  <c r="P182" i="2"/>
  <c r="P134" i="2"/>
  <c r="P142" i="2"/>
  <c r="P150" i="2"/>
  <c r="P158" i="2"/>
  <c r="P168" i="2"/>
  <c r="P179" i="2"/>
  <c r="P95" i="2"/>
  <c r="P129" i="2"/>
  <c r="P139" i="2"/>
  <c r="P147" i="2"/>
  <c r="P155" i="2"/>
  <c r="P164" i="2"/>
  <c r="P173" i="2"/>
  <c r="O63" i="2"/>
  <c r="O62" i="2"/>
  <c r="O98" i="2"/>
  <c r="N103" i="2"/>
  <c r="N111" i="2"/>
  <c r="N120" i="2"/>
  <c r="N96" i="2"/>
  <c r="N100" i="2"/>
  <c r="N132" i="2"/>
  <c r="N136" i="2"/>
  <c r="N157" i="2"/>
  <c r="N160" i="2"/>
  <c r="N175" i="2"/>
  <c r="N98" i="2"/>
  <c r="N129" i="2"/>
  <c r="N135" i="2"/>
  <c r="N156" i="2"/>
  <c r="N164" i="2"/>
  <c r="N169" i="2"/>
  <c r="N173" i="2"/>
  <c r="N128" i="2"/>
  <c r="N134" i="2"/>
  <c r="N138" i="2"/>
  <c r="N141" i="2"/>
  <c r="N155" i="2"/>
  <c r="N162" i="2"/>
  <c r="N168" i="2"/>
  <c r="N174" i="2"/>
  <c r="O95" i="2"/>
  <c r="N127" i="2"/>
  <c r="N133" i="2"/>
  <c r="N137" i="2"/>
  <c r="N139" i="2"/>
  <c r="N154" i="2"/>
  <c r="N161" i="2"/>
  <c r="N166" i="2"/>
  <c r="N171" i="2"/>
  <c r="N179" i="2"/>
  <c r="P102" i="2"/>
  <c r="O102" i="2"/>
  <c r="P106" i="2"/>
  <c r="O106" i="2"/>
  <c r="P110" i="2"/>
  <c r="O110" i="2"/>
  <c r="P115" i="2"/>
  <c r="O115" i="2"/>
  <c r="P119" i="2"/>
  <c r="O119" i="2"/>
  <c r="P124" i="2"/>
  <c r="O124" i="2"/>
  <c r="P94" i="2"/>
  <c r="N99" i="2"/>
  <c r="P101" i="2"/>
  <c r="O101" i="2"/>
  <c r="P105" i="2"/>
  <c r="O105" i="2"/>
  <c r="P109" i="2"/>
  <c r="O109" i="2"/>
  <c r="P113" i="2"/>
  <c r="O113" i="2"/>
  <c r="P118" i="2"/>
  <c r="O118" i="2"/>
  <c r="P123" i="2"/>
  <c r="O123" i="2"/>
  <c r="N97" i="2"/>
  <c r="P100" i="2"/>
  <c r="O97" i="2"/>
  <c r="P104" i="2"/>
  <c r="O104" i="2"/>
  <c r="P108" i="2"/>
  <c r="O108" i="2"/>
  <c r="P112" i="2"/>
  <c r="O112" i="2"/>
  <c r="P117" i="2"/>
  <c r="O117" i="2"/>
  <c r="P122" i="2"/>
  <c r="O122" i="2"/>
  <c r="P126" i="2"/>
  <c r="O126" i="2"/>
  <c r="N95" i="2"/>
  <c r="P98" i="2"/>
  <c r="N102" i="2"/>
  <c r="N106" i="2"/>
  <c r="N110" i="2"/>
  <c r="N115" i="2"/>
  <c r="N119" i="2"/>
  <c r="N124" i="2"/>
  <c r="P103" i="2"/>
  <c r="O103" i="2"/>
  <c r="P107" i="2"/>
  <c r="O107" i="2"/>
  <c r="P111" i="2"/>
  <c r="O111" i="2"/>
  <c r="P116" i="2"/>
  <c r="O116" i="2"/>
  <c r="P120" i="2"/>
  <c r="O120" i="2"/>
  <c r="P125" i="2"/>
  <c r="O125" i="2"/>
  <c r="P96" i="2"/>
  <c r="N101" i="2"/>
  <c r="N105" i="2"/>
  <c r="N109" i="2"/>
  <c r="N113" i="2"/>
  <c r="N118" i="2"/>
  <c r="N123" i="2"/>
  <c r="P189" i="2"/>
  <c r="O189" i="2"/>
  <c r="N189" i="2"/>
  <c r="P197" i="2"/>
  <c r="O197" i="2"/>
  <c r="N197" i="2"/>
  <c r="P205" i="2"/>
  <c r="O205" i="2"/>
  <c r="N205" i="2"/>
  <c r="P213" i="2"/>
  <c r="O213" i="2"/>
  <c r="N213" i="2"/>
  <c r="P227" i="2"/>
  <c r="O227" i="2"/>
  <c r="N227" i="2"/>
  <c r="P236" i="2"/>
  <c r="O236" i="2"/>
  <c r="N236" i="2"/>
  <c r="P258" i="2"/>
  <c r="O258" i="2"/>
  <c r="N258" i="2"/>
  <c r="P250" i="2"/>
  <c r="O250" i="2"/>
  <c r="N250" i="2"/>
  <c r="P259" i="2"/>
  <c r="O259" i="2"/>
  <c r="N259" i="2"/>
  <c r="P186" i="2"/>
  <c r="O186" i="2"/>
  <c r="N186" i="2"/>
  <c r="P194" i="2"/>
  <c r="O194" i="2"/>
  <c r="N194" i="2"/>
  <c r="P202" i="2"/>
  <c r="O202" i="2"/>
  <c r="N202" i="2"/>
  <c r="P210" i="2"/>
  <c r="O210" i="2"/>
  <c r="N210" i="2"/>
  <c r="P220" i="2"/>
  <c r="O220" i="2"/>
  <c r="N220" i="2"/>
  <c r="P233" i="2"/>
  <c r="O233" i="2"/>
  <c r="N233" i="2"/>
  <c r="P241" i="2"/>
  <c r="O241" i="2"/>
  <c r="N241" i="2"/>
  <c r="P270" i="2"/>
  <c r="O270" i="2"/>
  <c r="N270" i="2"/>
  <c r="P247" i="2"/>
  <c r="O247" i="2"/>
  <c r="N247" i="2"/>
  <c r="P255" i="2"/>
  <c r="O255" i="2"/>
  <c r="N255" i="2"/>
  <c r="P263" i="2"/>
  <c r="O263" i="2"/>
  <c r="N263" i="2"/>
  <c r="P191" i="2"/>
  <c r="O191" i="2"/>
  <c r="N191" i="2"/>
  <c r="P199" i="2"/>
  <c r="O199" i="2"/>
  <c r="N199" i="2"/>
  <c r="P207" i="2"/>
  <c r="O207" i="2"/>
  <c r="N207" i="2"/>
  <c r="P217" i="2"/>
  <c r="O217" i="2"/>
  <c r="N217" i="2"/>
  <c r="P229" i="2"/>
  <c r="O229" i="2"/>
  <c r="N229" i="2"/>
  <c r="P238" i="2"/>
  <c r="O238" i="2"/>
  <c r="N238" i="2"/>
  <c r="P266" i="2"/>
  <c r="O266" i="2"/>
  <c r="N266" i="2"/>
  <c r="P274" i="2"/>
  <c r="O274" i="2"/>
  <c r="N274" i="2"/>
  <c r="P252" i="2"/>
  <c r="O252" i="2"/>
  <c r="N252" i="2"/>
  <c r="P188" i="2"/>
  <c r="O188" i="2"/>
  <c r="N188" i="2"/>
  <c r="P196" i="2"/>
  <c r="O196" i="2"/>
  <c r="N196" i="2"/>
  <c r="P204" i="2"/>
  <c r="O204" i="2"/>
  <c r="N204" i="2"/>
  <c r="P212" i="2"/>
  <c r="O212" i="2"/>
  <c r="N212" i="2"/>
  <c r="P222" i="2"/>
  <c r="O222" i="2"/>
  <c r="N222" i="2"/>
  <c r="P235" i="2"/>
  <c r="O235" i="2"/>
  <c r="N235" i="2"/>
  <c r="P272" i="2"/>
  <c r="O272" i="2"/>
  <c r="N272" i="2"/>
  <c r="P249" i="2"/>
  <c r="O249" i="2"/>
  <c r="N249" i="2"/>
  <c r="P257" i="2"/>
  <c r="O257" i="2"/>
  <c r="N257" i="2"/>
  <c r="N140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8" i="2"/>
  <c r="N159" i="2"/>
  <c r="N181" i="2"/>
  <c r="N182" i="2"/>
  <c r="N183" i="2"/>
  <c r="P185" i="2"/>
  <c r="O185" i="2"/>
  <c r="N185" i="2"/>
  <c r="P193" i="2"/>
  <c r="O193" i="2"/>
  <c r="N193" i="2"/>
  <c r="P201" i="2"/>
  <c r="O201" i="2"/>
  <c r="N201" i="2"/>
  <c r="P209" i="2"/>
  <c r="O209" i="2"/>
  <c r="N209" i="2"/>
  <c r="P219" i="2"/>
  <c r="O219" i="2"/>
  <c r="N219" i="2"/>
  <c r="P232" i="2"/>
  <c r="O232" i="2"/>
  <c r="N232" i="2"/>
  <c r="P240" i="2"/>
  <c r="O240" i="2"/>
  <c r="N240" i="2"/>
  <c r="P269" i="2"/>
  <c r="O269" i="2"/>
  <c r="N269" i="2"/>
  <c r="P246" i="2"/>
  <c r="O246" i="2"/>
  <c r="N246" i="2"/>
  <c r="P254" i="2"/>
  <c r="O254" i="2"/>
  <c r="N254" i="2"/>
  <c r="P262" i="2"/>
  <c r="O262" i="2"/>
  <c r="N262" i="2"/>
  <c r="O127" i="2"/>
  <c r="O128" i="2"/>
  <c r="O129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4" i="2"/>
  <c r="O165" i="2"/>
  <c r="O166" i="2"/>
  <c r="O168" i="2"/>
  <c r="O169" i="2"/>
  <c r="O170" i="2"/>
  <c r="O171" i="2"/>
  <c r="O172" i="2"/>
  <c r="O173" i="2"/>
  <c r="O174" i="2"/>
  <c r="O175" i="2"/>
  <c r="O179" i="2"/>
  <c r="O180" i="2"/>
  <c r="O181" i="2"/>
  <c r="O182" i="2"/>
  <c r="O183" i="2"/>
  <c r="P190" i="2"/>
  <c r="O190" i="2"/>
  <c r="N190" i="2"/>
  <c r="P198" i="2"/>
  <c r="O198" i="2"/>
  <c r="N198" i="2"/>
  <c r="P206" i="2"/>
  <c r="O206" i="2"/>
  <c r="N206" i="2"/>
  <c r="P216" i="2"/>
  <c r="O216" i="2"/>
  <c r="N216" i="2"/>
  <c r="P228" i="2"/>
  <c r="O228" i="2"/>
  <c r="N228" i="2"/>
  <c r="P237" i="2"/>
  <c r="O237" i="2"/>
  <c r="N237" i="2"/>
  <c r="P273" i="2"/>
  <c r="O273" i="2"/>
  <c r="N273" i="2"/>
  <c r="P251" i="2"/>
  <c r="O251" i="2"/>
  <c r="N251" i="2"/>
  <c r="P260" i="2"/>
  <c r="O260" i="2"/>
  <c r="N260" i="2"/>
  <c r="P187" i="2"/>
  <c r="O187" i="2"/>
  <c r="N187" i="2"/>
  <c r="P195" i="2"/>
  <c r="O195" i="2"/>
  <c r="N195" i="2"/>
  <c r="P203" i="2"/>
  <c r="O203" i="2"/>
  <c r="N203" i="2"/>
  <c r="P211" i="2"/>
  <c r="O211" i="2"/>
  <c r="N211" i="2"/>
  <c r="P221" i="2"/>
  <c r="O221" i="2"/>
  <c r="N221" i="2"/>
  <c r="P234" i="2"/>
  <c r="O234" i="2"/>
  <c r="N234" i="2"/>
  <c r="P271" i="2"/>
  <c r="O271" i="2"/>
  <c r="N271" i="2"/>
  <c r="P248" i="2"/>
  <c r="O248" i="2"/>
  <c r="N248" i="2"/>
  <c r="P256" i="2"/>
  <c r="O256" i="2"/>
  <c r="N256" i="2"/>
  <c r="P264" i="2"/>
  <c r="O264" i="2"/>
  <c r="N264" i="2"/>
  <c r="P184" i="2"/>
  <c r="O184" i="2"/>
  <c r="N184" i="2"/>
  <c r="P192" i="2"/>
  <c r="O192" i="2"/>
  <c r="N192" i="2"/>
  <c r="P200" i="2"/>
  <c r="O200" i="2"/>
  <c r="N200" i="2"/>
  <c r="P208" i="2"/>
  <c r="O208" i="2"/>
  <c r="N208" i="2"/>
  <c r="P218" i="2"/>
  <c r="O218" i="2"/>
  <c r="N218" i="2"/>
  <c r="P231" i="2"/>
  <c r="O231" i="2"/>
  <c r="N231" i="2"/>
  <c r="P239" i="2"/>
  <c r="O239" i="2"/>
  <c r="N239" i="2"/>
  <c r="P268" i="2"/>
  <c r="O268" i="2"/>
  <c r="N268" i="2"/>
  <c r="P245" i="2"/>
  <c r="O245" i="2"/>
  <c r="N245" i="2"/>
  <c r="P253" i="2"/>
  <c r="O253" i="2"/>
  <c r="N253" i="2"/>
  <c r="P261" i="2"/>
  <c r="O261" i="2"/>
  <c r="N261" i="2"/>
  <c r="N265" i="2"/>
  <c r="O265" i="2"/>
</calcChain>
</file>

<file path=xl/sharedStrings.xml><?xml version="1.0" encoding="utf-8"?>
<sst xmlns="http://schemas.openxmlformats.org/spreadsheetml/2006/main" count="564" uniqueCount="559">
  <si>
    <t>ردیف</t>
  </si>
  <si>
    <t xml:space="preserve"> کد</t>
  </si>
  <si>
    <t>عنوان خدمت</t>
  </si>
  <si>
    <t>D1120</t>
  </si>
  <si>
    <t>پروفيلاكسي-كودك</t>
  </si>
  <si>
    <t>D1206</t>
  </si>
  <si>
    <t>کاربرد موضعی وارنیش فلوراید</t>
  </si>
  <si>
    <t>D1208</t>
  </si>
  <si>
    <t xml:space="preserve">کاربرد موضعی فلوراید به جز  وارنیش </t>
  </si>
  <si>
    <t>D1330</t>
  </si>
  <si>
    <t xml:space="preserve">دستورات بهداشت دهان </t>
  </si>
  <si>
    <t>D1351</t>
  </si>
  <si>
    <t>D1352</t>
  </si>
  <si>
    <t>D1353</t>
  </si>
  <si>
    <t>ترمیم یا تعمیر سیلانت موجود روی دندان-به ازا هر دندان</t>
  </si>
  <si>
    <t>D1510</t>
  </si>
  <si>
    <t>فضا نگهدار ثابت-یک طرفه</t>
  </si>
  <si>
    <t>D1516</t>
  </si>
  <si>
    <t xml:space="preserve">فضا نگهدار ثابت، دو طرفه، ماکسیلاری </t>
  </si>
  <si>
    <t>D1517</t>
  </si>
  <si>
    <t xml:space="preserve">فضا نگهدار ثابت، دو طرفه، مندیبولار </t>
  </si>
  <si>
    <t>D1520</t>
  </si>
  <si>
    <t>فضا نگهدار متحرک-یک طرفه</t>
  </si>
  <si>
    <t>D1526</t>
  </si>
  <si>
    <t>فضا نگهدار متحرک-دو طرفه، ماکسیلاری</t>
  </si>
  <si>
    <t>D1527</t>
  </si>
  <si>
    <t>فضا نگهدار متحرک-دو طرفه، مندیبولار</t>
  </si>
  <si>
    <t>D1575</t>
  </si>
  <si>
    <t>D2140</t>
  </si>
  <si>
    <t>آمالگام-یک سطحی دندان‌های شیری یا دائمی</t>
  </si>
  <si>
    <t>D2150</t>
  </si>
  <si>
    <t>آمالگام-دو سطحی دندان‌های شیری یا دائمی</t>
  </si>
  <si>
    <t>D2160</t>
  </si>
  <si>
    <t>آمالگام-سه سطحی دندان‌های شیری یا دائمی</t>
  </si>
  <si>
    <t>D2161</t>
  </si>
  <si>
    <t>آمالگام-چهار سطحی یا بیشتر دندان‌های شیری یا دائمی</t>
  </si>
  <si>
    <t>D2330</t>
  </si>
  <si>
    <t>کامپوزیت رزینی-یک سطحی قدامي</t>
  </si>
  <si>
    <t>D2331</t>
  </si>
  <si>
    <t>کامپوزیت رزینی-دو سطحی قدامي</t>
  </si>
  <si>
    <t>D2332</t>
  </si>
  <si>
    <t>کامپوزیت رزینی-سه سطحی قدامي</t>
  </si>
  <si>
    <t>D2335</t>
  </si>
  <si>
    <t>کامپوزیت رزینی-چهار سطحی یا بیشتر یا شامل زاویه اینسایزال قدامي</t>
  </si>
  <si>
    <t>D2391</t>
  </si>
  <si>
    <t>کامپوزیت رزینی-یک سطحی خلفي</t>
  </si>
  <si>
    <t>D2392</t>
  </si>
  <si>
    <t>کامپوزیت رزینی-دو سطحی خلفي</t>
  </si>
  <si>
    <t>D2393</t>
  </si>
  <si>
    <t>کامپوزیت رزینی-سه سطحی خلفي</t>
  </si>
  <si>
    <t>D2394</t>
  </si>
  <si>
    <t>کامپوزیت رزینی-چهار سطحی یا بیشتر خلفي</t>
  </si>
  <si>
    <t>D2510</t>
  </si>
  <si>
    <t>اینله فلزی-یک سطحی</t>
  </si>
  <si>
    <t>D2520</t>
  </si>
  <si>
    <t>اینله فلزی-دو سطحی</t>
  </si>
  <si>
    <t>D2530</t>
  </si>
  <si>
    <t>اینله فلزی-سه سطحی یا بیشتر</t>
  </si>
  <si>
    <t>D2542</t>
  </si>
  <si>
    <t>انله فلزی-دو سطحی</t>
  </si>
  <si>
    <t>D2543</t>
  </si>
  <si>
    <t xml:space="preserve">انله فلزی-سه سطحی </t>
  </si>
  <si>
    <t>D2544</t>
  </si>
  <si>
    <t>انله فلزی-چهار سطحی یا بیشتر</t>
  </si>
  <si>
    <t>D2610</t>
  </si>
  <si>
    <t>اینله - پرسلن/سرامیک-یک سطحی</t>
  </si>
  <si>
    <t>D2620</t>
  </si>
  <si>
    <t>اینله پرسلن/سرامیک-دو سطحی</t>
  </si>
  <si>
    <t>D2630</t>
  </si>
  <si>
    <t>اینله پرسلن/سرامیک-سه سطحی یا بیشتر</t>
  </si>
  <si>
    <t>D2642</t>
  </si>
  <si>
    <t>انله پرسلن/سرامیک-دو سطحی</t>
  </si>
  <si>
    <t>D2643</t>
  </si>
  <si>
    <t xml:space="preserve">انله پرسلن/سرامیک-سه سطحی </t>
  </si>
  <si>
    <t>D2644</t>
  </si>
  <si>
    <t>انله پرسلن/سرامیک-چهار سطحی یا بیشتر</t>
  </si>
  <si>
    <t>D2650</t>
  </si>
  <si>
    <t>اینله کامپوزیت رزینی-یک سطحی</t>
  </si>
  <si>
    <t>D2651</t>
  </si>
  <si>
    <t>اینله کامپوزیت رزینی-دو سطحی</t>
  </si>
  <si>
    <t>D2652</t>
  </si>
  <si>
    <t>اینله کامپوزیت رزینی-سه سطحی یا بیشتر</t>
  </si>
  <si>
    <t>D2662</t>
  </si>
  <si>
    <t>انله کامپوزیت رزینی-دو سطحی</t>
  </si>
  <si>
    <t>D2663</t>
  </si>
  <si>
    <t>انله کامپوزیت رزینی-سه سطحی</t>
  </si>
  <si>
    <t>D2664</t>
  </si>
  <si>
    <t>انله کامپوزیت رزینی-چهار سطحی یا بیشتر</t>
  </si>
  <si>
    <t>D2740</t>
  </si>
  <si>
    <t>روکش-پرسلن یا سرامیک</t>
  </si>
  <si>
    <t>D2751</t>
  </si>
  <si>
    <t>D2752</t>
  </si>
  <si>
    <t>D2791</t>
  </si>
  <si>
    <t>روکش-تمام ریختگی غالباْ بيس متال</t>
  </si>
  <si>
    <t>D2915</t>
  </si>
  <si>
    <t xml:space="preserve">سمان یا باند مجدد پست و کور ساخته شده بصورت غیرمستقیم یا پیش ساخته </t>
  </si>
  <si>
    <t>D2920</t>
  </si>
  <si>
    <t>سمان یا باند مجدد روکش</t>
  </si>
  <si>
    <t>D2930</t>
  </si>
  <si>
    <t>D2931</t>
  </si>
  <si>
    <t>D2950</t>
  </si>
  <si>
    <t>D2951</t>
  </si>
  <si>
    <t>D2952</t>
  </si>
  <si>
    <t>پست و كور (پست ریختگی)</t>
  </si>
  <si>
    <t>D2955</t>
  </si>
  <si>
    <t xml:space="preserve">درآوردن پست </t>
  </si>
  <si>
    <t>D2960</t>
  </si>
  <si>
    <t>ونیر لبیال (لامینیت رزینی)-داخل مطب</t>
  </si>
  <si>
    <t>D2961</t>
  </si>
  <si>
    <t>ونیر لبیال (لامینیت رزینی)-لابراتوری</t>
  </si>
  <si>
    <t>D2962</t>
  </si>
  <si>
    <t>ونیر لبیال (لامینیت پرسلني)-لابراتوری</t>
  </si>
  <si>
    <t>D2975</t>
  </si>
  <si>
    <t>کوپینگ</t>
  </si>
  <si>
    <t>D2980</t>
  </si>
  <si>
    <t>ترمیم روکش، که به دلیل شکست ماده ترمیم، ضرورت پیدا کرده است</t>
  </si>
  <si>
    <t>D2983</t>
  </si>
  <si>
    <t>ترمیم ونیر، که به دلیل شکست ماده ترمیم، ضرورت پیدا کرده است</t>
  </si>
  <si>
    <t>D3110</t>
  </si>
  <si>
    <t>D3120</t>
  </si>
  <si>
    <t>D3220</t>
  </si>
  <si>
    <t>پالپوتومی درمانی (جدا از ترمیم نهایی)-برداشت پالپ کرونالی تر از محل اتصال عاج و سمان و کاربرد ماده درمانی</t>
  </si>
  <si>
    <t>D3222</t>
  </si>
  <si>
    <t>پالپوتومی ناکامل جهت اپکسوژنزـ دندان دائمی با رشد ناقص ریشه</t>
  </si>
  <si>
    <t>D3230</t>
  </si>
  <si>
    <t>درمان پالپ یا پرکردگی قابل جذب-دندان قدامي، شیری جدا از ترمیم نهایی (پالپکتومی شیری قدامی)</t>
  </si>
  <si>
    <t>D3240</t>
  </si>
  <si>
    <t>درمان پالپ (ترمیم قابل جذب)ـ دندان خلفی شیری (جدا از ترمیم نهایی)</t>
  </si>
  <si>
    <t>D3310</t>
  </si>
  <si>
    <t>درمان اندو-دندان قدامي جدا از ترمیم نهایی</t>
  </si>
  <si>
    <t>D3320</t>
  </si>
  <si>
    <t>درمان اندو-دندان پره مولر جدا از ترمیم نهایی</t>
  </si>
  <si>
    <t>D3330</t>
  </si>
  <si>
    <t>درمان اندو-دندان مولر جدا از ترمیم نهایی</t>
  </si>
  <si>
    <t>D3333</t>
  </si>
  <si>
    <t>ترمیم داخلی ریشه در ضایعات-  پرفوراسیون</t>
  </si>
  <si>
    <t>D3346</t>
  </si>
  <si>
    <t>درمان مجدد دندانی که قبلا درمان ریشه شده-قدامي</t>
  </si>
  <si>
    <t>D3347</t>
  </si>
  <si>
    <t>درمان مجدد دندانی که قبلا درمان ریشه شده-پره مولر</t>
  </si>
  <si>
    <t>D3348</t>
  </si>
  <si>
    <t>درمان مجدد دندانی که قبلا درمان ریشه شده-مولر</t>
  </si>
  <si>
    <t>D3351</t>
  </si>
  <si>
    <t>اپکسیفیکاسیون/کلسیفیکاسیون مجددـ جلسه اول (بستن انتهای ریشه/ ترمیم کلسیفیک پرفوراسیونها، تحلیل ریشه و غیره)</t>
  </si>
  <si>
    <t>D3352</t>
  </si>
  <si>
    <t>اپکسیفیکاسیون/ کلسیفیکاسیون مجدد ـ جایگذاری ماده درمانی موقت</t>
  </si>
  <si>
    <t>D3353</t>
  </si>
  <si>
    <t>اپکسیفیکاسیون/ كلسيفيكاسیون مجدد - جلسه آخر (شامل درمان کامل ریشه-  - بستن انتهای ریشه/ ترمیم کلسیفیک پرفوراسيون‌ها، تحلیل ریشه و غیره)</t>
  </si>
  <si>
    <t>D3410</t>
  </si>
  <si>
    <t>قطع نوک ریشه یا اپیکواکتومی-قدامي</t>
  </si>
  <si>
    <t>D3421</t>
  </si>
  <si>
    <t>قطع نوک ریشه یا اپیکواکتومی پره مولر ریشه اول</t>
  </si>
  <si>
    <t>D3425</t>
  </si>
  <si>
    <t>قطع نوك ریشه یا اپیکواکتومی مولر ریشه اول</t>
  </si>
  <si>
    <t>D3426</t>
  </si>
  <si>
    <t>قطع نوك ريشه یا اپیکواکتومی هر ريشه اضافي</t>
  </si>
  <si>
    <t>D3430</t>
  </si>
  <si>
    <t xml:space="preserve">جايگذاري مواد پركردگي از انتهاي ريشه یا رتروگراد-به ازاء هر ريشه </t>
  </si>
  <si>
    <t>D3450</t>
  </si>
  <si>
    <t>قطع كامل ريشه-به ازاء هر ريشه (آمپوتاسیون)</t>
  </si>
  <si>
    <t>D3920</t>
  </si>
  <si>
    <t xml:space="preserve"> دونیم‌سازی دندان (همی سکشن)</t>
  </si>
  <si>
    <t>D4210</t>
  </si>
  <si>
    <t>ژنژيوكتومي يا ژنژيوپلاستي-چهار دندان مجاور يا بيشتر يا فضاهاي محدود به دندان در هر كوادرانت</t>
  </si>
  <si>
    <t>D4211</t>
  </si>
  <si>
    <t>ژنژیوکتومی یا ژنژیوپلاستی-یک تا سه دندان هم جوار یا فضاهای محدود به دندان در هر كوادرانت</t>
  </si>
  <si>
    <t>D4212</t>
  </si>
  <si>
    <t>ژنژیوکتومی یا ژنژیوپلاستی جهت دسترسی درمانگر برای انجام درمان‌های ترمیمی-به ازاء هر دندان</t>
  </si>
  <si>
    <t>D4240</t>
  </si>
  <si>
    <t>فلپ ژنژيوال-چهار دندان هم جوار یا بیشتر یا فضاهای محدود به دندان در هر كوادرانت</t>
  </si>
  <si>
    <t>D4241</t>
  </si>
  <si>
    <t>فلپ ژنژيوال-یک تا سه دندان هم جوار یا بیشتر یا فضاهای محدود به دندان در هر كوادرانت</t>
  </si>
  <si>
    <t>D4249</t>
  </si>
  <si>
    <t>افزایش طول تاج کلینیکی-بافت سخت</t>
  </si>
  <si>
    <t>D4263</t>
  </si>
  <si>
    <t>پیوند جایگزینی استخوان-اولین موضع در كوادرانت</t>
  </si>
  <si>
    <t>D4264</t>
  </si>
  <si>
    <t>پیوند جایگزینی استخوان-هر موضع اضافی در كوادرانت</t>
  </si>
  <si>
    <t>D4265</t>
  </si>
  <si>
    <t>کاربرد مواد بيولوژيك جهت کمک به رژنراسیون بافت نرم و استخوان</t>
  </si>
  <si>
    <t>D4266</t>
  </si>
  <si>
    <t>رژنراسيون هدایت شده بافتي- غشای قابل جذب، به ازای هر موضع</t>
  </si>
  <si>
    <t>D4270</t>
  </si>
  <si>
    <t>پروسه پیوند بافت نرم پایه دار</t>
  </si>
  <si>
    <t>D4274</t>
  </si>
  <si>
    <t>پروسه وج مزیال/دیستال، تک دندان (زمانی که به همراه پروسه های جراحی در همان ناحیه آناتومیکال انجام نمی شود)</t>
  </si>
  <si>
    <t>D4277</t>
  </si>
  <si>
    <t>پیوند آزاد بدون پایه بافت نرم-اولین دندان یا موقعیت دندانی در فضای بی‌دندانی</t>
  </si>
  <si>
    <t>D4278</t>
  </si>
  <si>
    <t>پروسه پیوند بافت نرم آزاد (شامل موضع جراحی گیرنده و دهنده) هر دندان، ایمپلنت، یا فضای بی دندانی اضافه در همان محل پیوند</t>
  </si>
  <si>
    <t>D4321</t>
  </si>
  <si>
    <t>اسپلینت موقت ـ خارج تاجی</t>
  </si>
  <si>
    <t xml:space="preserve">جرم گیری در حضور التهاب متوسط یا شدید عمومی_ تمام دهان پس از بررسی دهانی </t>
  </si>
  <si>
    <t>D5110</t>
  </si>
  <si>
    <t>دنچر کامل ماکسیلا</t>
  </si>
  <si>
    <t>D5120</t>
  </si>
  <si>
    <t>دنچر کامل مندیبل</t>
  </si>
  <si>
    <t>D5130</t>
  </si>
  <si>
    <t>دنچر فوری، ماکسیلا</t>
  </si>
  <si>
    <t>D5140</t>
  </si>
  <si>
    <t>دنچر فوری، مندبیل</t>
  </si>
  <si>
    <t>D5211</t>
  </si>
  <si>
    <t>پروتز پارسیل  ماکسیلاـ با بيس رزینی (شامل هرگونه کلاسپ  یا موارد گیر، رست ها و دندانها)</t>
  </si>
  <si>
    <t>D5212</t>
  </si>
  <si>
    <t>پروتز پارسیل  مندیبل-با بيس رزینی (شامل هرگونه کلاسپ یا موارد گیر، رست ها و دندانها)</t>
  </si>
  <si>
    <t>D5213</t>
  </si>
  <si>
    <t>پروتز پارسیل متحرک اصلی فک بالا-فريم فلزی ریختگی به همراه دنچر با بيس رزینی (شامل کلاسپ، رست و دندان معمولی) پارسیل کرم کبالت</t>
  </si>
  <si>
    <t>D5214</t>
  </si>
  <si>
    <t>پروتز پارسیل متحرک اصلی فک پایین-فريم فلزی ریختگی به همراه دنچر با بيس رزینی (شامل کلاسپ، رست و دندان معمولی) پارسیل کرم کبالت</t>
  </si>
  <si>
    <t>D5225</t>
  </si>
  <si>
    <t>پروتز پارسیل متحرک قابل انعطاف ماکسیلا (شامل هرگونه کلاسپ، رست و دندان معمولی)</t>
  </si>
  <si>
    <t>D5226</t>
  </si>
  <si>
    <t>پروتز پارسیل متحرک قابل انعطاف فک پایین (شامل هر گونه کلاسپ، رست و دندان‌های معمولی)</t>
  </si>
  <si>
    <t>D5511</t>
  </si>
  <si>
    <t>تعمیر بیس شکسته پروتز کامل، مندیبل</t>
  </si>
  <si>
    <t>D5512</t>
  </si>
  <si>
    <t>تعمیر بیس شکسته پروتز کامل، ماکسیلا</t>
  </si>
  <si>
    <t>D5520</t>
  </si>
  <si>
    <t>جایگزینی دندان‌های از دست داده یا شکسته-پروتز کامل(هر دندان)</t>
  </si>
  <si>
    <t>D5611</t>
  </si>
  <si>
    <t>تعمیر بیس شکسته پروتز پارسیل مندیبل</t>
  </si>
  <si>
    <t>D5612</t>
  </si>
  <si>
    <t>تعمیر بیس شکسته پروتز پارسیل ماکسیلا</t>
  </si>
  <si>
    <t>D5630</t>
  </si>
  <si>
    <t>تعمیر یا جایگزینی مواد ریتینر/كلاسپ شکسته به ازای هر دندان</t>
  </si>
  <si>
    <t>D5640</t>
  </si>
  <si>
    <t>جایگزینی دندان‌های شکسته پروتز پارسیل-به ازاء هر دندان</t>
  </si>
  <si>
    <t>D5650</t>
  </si>
  <si>
    <t>اضافه کردن دندان به دنچر پارسیل موجود</t>
  </si>
  <si>
    <t>D5660</t>
  </si>
  <si>
    <t>اضافه کردن كلاسپ به دنچر پارسیل موجود به ازای هر دندان</t>
  </si>
  <si>
    <t>D5670</t>
  </si>
  <si>
    <t>جایگزینی همه دندان‌ها و آکریل روی اسكلت فلزی (ماکسیلا)</t>
  </si>
  <si>
    <t>D5671</t>
  </si>
  <si>
    <t>جایگزینی همه دندان‌ها و آکریل روی اسكلت فلزی (مندیبل)</t>
  </si>
  <si>
    <t>D5710</t>
  </si>
  <si>
    <t>ري بيس دنچر کامل ماکسیلا</t>
  </si>
  <si>
    <t>D5711</t>
  </si>
  <si>
    <t>ري بيس دنچر کامل ماندیبل</t>
  </si>
  <si>
    <t>D5730</t>
  </si>
  <si>
    <t>ري لاين دنچر کامل ماکسیلا (داخل مطب)</t>
  </si>
  <si>
    <t>D5731</t>
  </si>
  <si>
    <t>ري لاين دنچر کامل مندیبل (داخل مطب)</t>
  </si>
  <si>
    <t>D5740</t>
  </si>
  <si>
    <t>ري لاين دنچر پارسیل ماکسیلا (داخل مطب)</t>
  </si>
  <si>
    <t>D5741</t>
  </si>
  <si>
    <t>ري لاين دنچر پارسیل مندیبل (داخل مطب)</t>
  </si>
  <si>
    <t>D5750</t>
  </si>
  <si>
    <t>ري لاين دنچر کامل ماکسیلا (داخل لابراتوار)</t>
  </si>
  <si>
    <t>D5751</t>
  </si>
  <si>
    <t>ري لاين دنچر کامل مندیبل (داخل لابراتوار)</t>
  </si>
  <si>
    <t>D5760</t>
  </si>
  <si>
    <t>ري لاين دنچر پارسیل ماکسیلا (داخل لابراتوار)</t>
  </si>
  <si>
    <t>D5761</t>
  </si>
  <si>
    <t>ري لاين دنچر پارسیل مندیبل (داخل لابراتوار)</t>
  </si>
  <si>
    <t>D5810</t>
  </si>
  <si>
    <t>دنچر کامل موقت (ماکسیلا)</t>
  </si>
  <si>
    <t>D5811</t>
  </si>
  <si>
    <t>دنچر کامل موقت (مندیبل)</t>
  </si>
  <si>
    <t>D5863</t>
  </si>
  <si>
    <t>اوردنچر-کامل ماکسیلا</t>
  </si>
  <si>
    <t>D5864</t>
  </si>
  <si>
    <t>اوردنچر-پارسیل ماکسیلا</t>
  </si>
  <si>
    <t>D5865</t>
  </si>
  <si>
    <t>اوردنچر-کامل مندیبل</t>
  </si>
  <si>
    <t>D5866</t>
  </si>
  <si>
    <t>اوردنچر-پارسیل مندیبل</t>
  </si>
  <si>
    <t>D5932</t>
  </si>
  <si>
    <t>پروتز پر کننده، نهایی (آبچوراتور)</t>
  </si>
  <si>
    <t>D5933</t>
  </si>
  <si>
    <t>پروتز پر کننده، تغییر و اصلاح</t>
  </si>
  <si>
    <t>D5951</t>
  </si>
  <si>
    <t>D5982</t>
  </si>
  <si>
    <t>استنت جراحی</t>
  </si>
  <si>
    <t>D5988</t>
  </si>
  <si>
    <t>اسپلینت جراحی</t>
  </si>
  <si>
    <t>D6010</t>
  </si>
  <si>
    <t xml:space="preserve">جايگذاري بدنه ايمپلنت با جراحي-ايمپلنت اندوستئال </t>
  </si>
  <si>
    <t>D6011</t>
  </si>
  <si>
    <t>مرحله دوم جراحی ایمپلنت</t>
  </si>
  <si>
    <t>D6013</t>
  </si>
  <si>
    <t>جایگذاری مینی ایمپلنت به روش جراحی</t>
  </si>
  <si>
    <t>D6052</t>
  </si>
  <si>
    <t>D6055</t>
  </si>
  <si>
    <t>D6058</t>
  </si>
  <si>
    <t>روکش سرامیک/ پرسلن متکی بر اباتمنت</t>
  </si>
  <si>
    <t>D6060</t>
  </si>
  <si>
    <t>D6061</t>
  </si>
  <si>
    <t>D6085</t>
  </si>
  <si>
    <t xml:space="preserve">روکش موقت ایمپلنت </t>
  </si>
  <si>
    <t>D6090</t>
  </si>
  <si>
    <t>تعمیر پروتز متكي بر ايمپلنت، با گزارش</t>
  </si>
  <si>
    <t>D6092</t>
  </si>
  <si>
    <t>سمان یا باند کردن مجدد روکش متكي بر ايمپلنت یا اباتمنت</t>
  </si>
  <si>
    <t>D6093</t>
  </si>
  <si>
    <t>سمان یا باند کردن مجدد دنچر پارسیل ثابت متكي بر ايمپلنت یا اباتمنت</t>
  </si>
  <si>
    <t>D6100</t>
  </si>
  <si>
    <t>درآوردن ايمپلنت، به همراه گزارش</t>
  </si>
  <si>
    <t>D6102</t>
  </si>
  <si>
    <t xml:space="preserve">دبریدمان و شکل دهی استخوان در نقص فضای پیرامون یک ایمپلنت و پاکسازی سطحی ایمپلنت اکسپوز شده، شامل ورود با فلپ و بستن </t>
  </si>
  <si>
    <t>D6103</t>
  </si>
  <si>
    <t>پیوند استخوان برای اصلاح و ترمیم نقط پیرامون ایمپلنت_ شامل ورود با فلپ و بستن نمی باشد</t>
  </si>
  <si>
    <t>D6104</t>
  </si>
  <si>
    <t>پیوند استخوان در زمان جایگذاری ایمپلنت</t>
  </si>
  <si>
    <t>D6110</t>
  </si>
  <si>
    <t>دنچر متحرک حمایت شونده توسط  ایمپلنت/اباتمنت برای قوس بی دندانی کامل_ماکسیلا</t>
  </si>
  <si>
    <t>D6111</t>
  </si>
  <si>
    <t>دنچر متحرک حمایت شونده توسط ایمپلنت/اباتمنت برای قوس بی دندانی کامل_مندیبل</t>
  </si>
  <si>
    <t>D6114</t>
  </si>
  <si>
    <t>دنچر ثابت حمایت شونده -  توسط ایمپلنت/اباتمنت برای قوس بی دندانی کامل_ماکسیلا</t>
  </si>
  <si>
    <t>D6115</t>
  </si>
  <si>
    <t>دنچر ثابت حمایت شونده  توسط ایمپلنت/اباتمنت برای قوس بی دندانی کامل_مندیبل</t>
  </si>
  <si>
    <t>D6241</t>
  </si>
  <si>
    <t>D6242</t>
  </si>
  <si>
    <t>پونتيک پرسلن با فلز نابل</t>
  </si>
  <si>
    <t>D6245</t>
  </si>
  <si>
    <t>پونتيك-پرسلن/سرامیک</t>
  </si>
  <si>
    <t>D6740</t>
  </si>
  <si>
    <t>ریتینر روکش-پرسلن یا سرامیک</t>
  </si>
  <si>
    <t>D6751</t>
  </si>
  <si>
    <t>D6752</t>
  </si>
  <si>
    <t>D6930</t>
  </si>
  <si>
    <t>سمان یا باند مجدد پروتز پارسیل ثابت</t>
  </si>
  <si>
    <t>D6980</t>
  </si>
  <si>
    <t>تعیمر پروتز پارسیل ثابت که توسط شکست مواد ترمیمی ملزم شده باشد</t>
  </si>
  <si>
    <t>D7111</t>
  </si>
  <si>
    <t>کشیدن باقی‌مانده‌های تاجی-دندان شیری</t>
  </si>
  <si>
    <t>D7140</t>
  </si>
  <si>
    <t>کشیدن دندان رویش یافته یا ریشه آشکار (با الواتور خارج کردن با فورسپس)</t>
  </si>
  <si>
    <t>D7210</t>
  </si>
  <si>
    <t>درآوردن دندان رویش یافته با جراحی  که نیازمند كنارزدن فلپ موكوپريوستئال برداشتن استخوان و/یا سكشن دندان است</t>
  </si>
  <si>
    <t>D7220</t>
  </si>
  <si>
    <t>درآوردن دندان نهفته-بافت نرم</t>
  </si>
  <si>
    <t>D7230</t>
  </si>
  <si>
    <t>درآوردن دندان نهفته-نیمه نهفته در استخوان</t>
  </si>
  <si>
    <t>D7240</t>
  </si>
  <si>
    <t>درآوردن دندان نهفته-کاملاً نهفته در استخوان</t>
  </si>
  <si>
    <t>D7241</t>
  </si>
  <si>
    <t>درآوردن دندان نهفته-کاملاً نهفته در استخوان با پيچيدگي‌هاي غیرمعمول جراحی</t>
  </si>
  <si>
    <t>D7250</t>
  </si>
  <si>
    <t>درآوردن ریشه‌های دندانی باقی مانده با جراحی (پروسه بریدن)</t>
  </si>
  <si>
    <t>D7260</t>
  </si>
  <si>
    <t>بستن مجاری رابط حفره سینوسی و دهان</t>
  </si>
  <si>
    <t>D7261</t>
  </si>
  <si>
    <t>بستن اولیه پرفوره شدن سینوس</t>
  </si>
  <si>
    <t>D7270</t>
  </si>
  <si>
    <t xml:space="preserve">قراردادن مجدد دندان در حفره آلوئول و یا ثابت کردن دندان بیرون افتاده یا جابه جا شده در اثر تصادف </t>
  </si>
  <si>
    <t>D7280</t>
  </si>
  <si>
    <t>دسترسی به یک دندان رویش نیافته با جراحی</t>
  </si>
  <si>
    <t>D7283</t>
  </si>
  <si>
    <t>جاگذاری وسیله برای تسهیل رویش دندان نهفته</t>
  </si>
  <si>
    <t>D7285</t>
  </si>
  <si>
    <t>بيوپسي انسیژنال از بافت دهان-بافت سخت استخوان یا دندان</t>
  </si>
  <si>
    <t>D7286</t>
  </si>
  <si>
    <t>بيوپسي انسیژنال از بافت دهان-بافت نرم</t>
  </si>
  <si>
    <t>D7295</t>
  </si>
  <si>
    <t xml:space="preserve">برداشت استخوان برای استفاده در درمان پیوند اتوژن </t>
  </si>
  <si>
    <t>D7310</t>
  </si>
  <si>
    <t>آلوئولوپلاستي همراه با کشیدن-چهار دندان یا فضای دندانی یا بیشتر به ازاء هر كوادرانت</t>
  </si>
  <si>
    <t>D7311</t>
  </si>
  <si>
    <t>آلوئولوپلاستي همراه با کشیدن-یک تا سه دندان یا فضای دندانی یا بیشتر به ازاء هر كوادرانت</t>
  </si>
  <si>
    <t>D7320</t>
  </si>
  <si>
    <t>آلوئولوپلاستي بدون کشیدن-چهار دندان یافضای دندانی یا بیشتر به ازاء هر كوادرانت</t>
  </si>
  <si>
    <t>D7321</t>
  </si>
  <si>
    <t>آلوئولوپلاستي بدون کشیدن-یک تا سه دندان یا فضای دندانی به ازاء هر كوادرانت</t>
  </si>
  <si>
    <t>D7340</t>
  </si>
  <si>
    <t>وستيبولوپلاستي-گسترش ريج  (اپي‌تلياليزاسيون ثانويه)</t>
  </si>
  <si>
    <t>D7350</t>
  </si>
  <si>
    <t>وستيبولوپلاستي-گسترش ريج (شامل پیوندهای بافت نرم، اتصال مجدد عضله، اصلاح اتصال بافت نرم و مدیریت بافت هایپرپلاستیک و هایپرتروفیک)</t>
  </si>
  <si>
    <t>D7450</t>
  </si>
  <si>
    <t>D7460</t>
  </si>
  <si>
    <t>D7461</t>
  </si>
  <si>
    <t>D7510</t>
  </si>
  <si>
    <t>اینسیژن جراحي وتخلیه آبسه-بافت نرم داخل دهانی</t>
  </si>
  <si>
    <t>D7511</t>
  </si>
  <si>
    <t>اینسیژن جراحي و تخلیه آبسه-بافت نرم داخل دهان پیچیده (شامل تخلیه فضاهای مالتيپل صورتی)</t>
  </si>
  <si>
    <t>D7520</t>
  </si>
  <si>
    <t>اینسیژن جراحي و تخلیه آبسه-بافت نرم خارج دهانی</t>
  </si>
  <si>
    <t>D7820</t>
  </si>
  <si>
    <t>جا انداختن دررفتگی فک به صورت بسته</t>
  </si>
  <si>
    <t>D7910</t>
  </si>
  <si>
    <t>D7911</t>
  </si>
  <si>
    <t>D7912</t>
  </si>
  <si>
    <t>D7951</t>
  </si>
  <si>
    <t>آگمنتاسيون سینوس با استخوان يا مواد جایگزین استخوان به روش باز کردن لترال</t>
  </si>
  <si>
    <t>D7952</t>
  </si>
  <si>
    <t>آگمنتاسيون سینوس به روش عمودی</t>
  </si>
  <si>
    <t>D7953</t>
  </si>
  <si>
    <t>پیوند جایگزینی استخوان برای حفظ ريج-به ازاء هر موضع</t>
  </si>
  <si>
    <t>D7960</t>
  </si>
  <si>
    <t>فرنولكتومي فرنكتومي يا فرنوتومي-پروسه درماني جداگانه (مکمل پروسه دیگری نمی باشد)</t>
  </si>
  <si>
    <t>D8210</t>
  </si>
  <si>
    <t>درمان با اپلانيس متحرک</t>
  </si>
  <si>
    <t>D8220</t>
  </si>
  <si>
    <t>درمان با اپلانيس ثابت</t>
  </si>
  <si>
    <t>D8680</t>
  </si>
  <si>
    <t>D8691</t>
  </si>
  <si>
    <t>تعمیر اپلاينس ارتودنسی</t>
  </si>
  <si>
    <t>D9120</t>
  </si>
  <si>
    <t>سكشن دادن دنچر پارسیل ثابت</t>
  </si>
  <si>
    <t>D9911</t>
  </si>
  <si>
    <t xml:space="preserve">کاربرد رزین حساسیت‌زدا برای سطح طوق دندان یا ریشه، به ازای هر دندان </t>
  </si>
  <si>
    <t>D9930</t>
  </si>
  <si>
    <t>درمان موارد پیچیده پس از عمل-شرایط غیرمعمول، با گزارش (مثال: درای ساکت)</t>
  </si>
  <si>
    <t>D9944</t>
  </si>
  <si>
    <t>محافظ اکلوزال_ دستگاه سخت، تمام قوس دندانی</t>
  </si>
  <si>
    <t>D9945</t>
  </si>
  <si>
    <t>محافظ اکلوزال_ دستگاه نرم، تمام قوس دندانی</t>
  </si>
  <si>
    <t>D9972</t>
  </si>
  <si>
    <t>سفید کردن خارجی-به ازاء هرقوس دندانی</t>
  </si>
  <si>
    <t>D9975</t>
  </si>
  <si>
    <t>سفید کردن خارجی برای انجام درمان در خانه ، به ازاء هر قوس دندانی، شامل مواد لازم و ساخت تری‌های مخصوص برای هر بیمارمی شود.</t>
  </si>
  <si>
    <t>D8010</t>
  </si>
  <si>
    <t>درمان ارتودنسی محدود سيستم دنداني شیری</t>
  </si>
  <si>
    <t>D8020</t>
  </si>
  <si>
    <t>درمان ارتودنسی محدود سيستم دنداني انتقالی</t>
  </si>
  <si>
    <t>D8030</t>
  </si>
  <si>
    <t>درمان ارتودنسی محدود سيستم دنداني نوجوانی</t>
  </si>
  <si>
    <t>D8040</t>
  </si>
  <si>
    <t>درمان ارتودنسی محدود سيستم دنداني بزرگسالی</t>
  </si>
  <si>
    <t>D8050</t>
  </si>
  <si>
    <t>درمان ارتودنسی اينترسپتيو سيستم دنداني شیری</t>
  </si>
  <si>
    <t>D8060</t>
  </si>
  <si>
    <t>درمان ارتودنسی اينترسپتيو سيستم دنداني انتقالی</t>
  </si>
  <si>
    <t>D8070</t>
  </si>
  <si>
    <t>درمان ارتودنسی جامع سيستم دنداني انتقالی</t>
  </si>
  <si>
    <t>D8080</t>
  </si>
  <si>
    <t>درمان ارتودنسی جامع سيستم دنداني نوجوانی</t>
  </si>
  <si>
    <t>D8090</t>
  </si>
  <si>
    <t>درمان ارتودنسی جامع سيستم دنداني بزرگسالی</t>
  </si>
  <si>
    <t>D8660</t>
  </si>
  <si>
    <t>معاینه قبل از درمان ارتودنسی</t>
  </si>
  <si>
    <t>D8670</t>
  </si>
  <si>
    <t>ریتنشن ارتودانتیک (برداشت دستگاه ها، ساخت و جایگذاری ریتینرها)</t>
  </si>
  <si>
    <t>D8681</t>
  </si>
  <si>
    <t>D8692</t>
  </si>
  <si>
    <t>D8693</t>
  </si>
  <si>
    <t>سمان یا باند کردن مجدد یا تعمیر ري تينر‌های ثابت</t>
  </si>
  <si>
    <t>D8694</t>
  </si>
  <si>
    <t>تعمیر ریتینر‌های ثابت، ، شامل اتصال مجدد آن می‌شود</t>
  </si>
  <si>
    <t>D8695</t>
  </si>
  <si>
    <t>برداشت دستگاه ثابت ارتودنسی به دلایلی غیر از تکمیل درمان</t>
  </si>
  <si>
    <t>مواد مصرفی</t>
  </si>
  <si>
    <t xml:space="preserve">به ازاء هر دندان كه اضافه بر رستوریشن اضافی </t>
  </si>
  <si>
    <r>
      <t>سيلانت-(</t>
    </r>
    <r>
      <rPr>
        <sz val="10"/>
        <color rgb="FF000000"/>
        <rFont val="Microsoft Uighur"/>
      </rPr>
      <t>Sealant</t>
    </r>
    <r>
      <rPr>
        <sz val="10"/>
        <color rgb="FF000000"/>
        <rFont val="B Nazanin"/>
        <charset val="178"/>
      </rPr>
      <t>) به ازاء هر دندان فیشورسیلنت</t>
    </r>
  </si>
  <si>
    <r>
      <t>ترمیم رزینی پیشگیری</t>
    </r>
    <r>
      <rPr>
        <sz val="10"/>
        <color rgb="FF000000"/>
        <rFont val="Microsoft Uighur"/>
      </rPr>
      <t>-</t>
    </r>
    <r>
      <rPr>
        <sz val="10"/>
        <color rgb="FF000000"/>
        <rFont val="B Nazanin"/>
        <charset val="178"/>
      </rPr>
      <t xml:space="preserve"> در یک بیمار با خطر متوسط تا بالای پوسیدگی-دندان دائمی (</t>
    </r>
    <r>
      <rPr>
        <sz val="10"/>
        <color rgb="FF000000"/>
        <rFont val="Microsoft Uighur"/>
      </rPr>
      <t>PRR</t>
    </r>
    <r>
      <rPr>
        <sz val="10"/>
        <color rgb="FF000000"/>
        <rFont val="B Nazanin"/>
        <charset val="178"/>
      </rPr>
      <t>)</t>
    </r>
  </si>
  <si>
    <r>
      <t xml:space="preserve">فضا نگه دار </t>
    </r>
    <r>
      <rPr>
        <sz val="10"/>
        <color rgb="FF000000"/>
        <rFont val="Microsoft Uighur"/>
      </rPr>
      <t>Distal shoe</t>
    </r>
    <r>
      <rPr>
        <sz val="10"/>
        <color rgb="FF000000"/>
        <rFont val="B Nazanin"/>
        <charset val="178"/>
      </rPr>
      <t>، ثابت، یکطرفه</t>
    </r>
  </si>
  <si>
    <r>
      <t>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 با فلز بيس متال</t>
    </r>
  </si>
  <si>
    <r>
      <t>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 با فلز نابل</t>
    </r>
  </si>
  <si>
    <r>
      <t xml:space="preserve">روکش استینلس استیل </t>
    </r>
    <r>
      <rPr>
        <sz val="10"/>
        <color rgb="FF000000"/>
        <rFont val="Microsoft Uighur"/>
      </rPr>
      <t>s.s crown</t>
    </r>
    <r>
      <rPr>
        <sz val="10"/>
        <color rgb="FF000000"/>
        <rFont val="B Nazanin"/>
        <charset val="178"/>
      </rPr>
      <t xml:space="preserve"> پیش ساخته-دندان شیری</t>
    </r>
  </si>
  <si>
    <r>
      <t xml:space="preserve">روکش پیش ساخته استینلس- استیل </t>
    </r>
    <r>
      <rPr>
        <sz val="10"/>
        <color rgb="FF000000"/>
        <rFont val="Microsoft Uighur"/>
      </rPr>
      <t>s.s crown</t>
    </r>
    <r>
      <rPr>
        <sz val="10"/>
        <color rgb="FF000000"/>
        <rFont val="B Nazanin"/>
        <charset val="178"/>
      </rPr>
      <t xml:space="preserve"> ـ دندان دائمی</t>
    </r>
  </si>
  <si>
    <r>
      <t>بيلد آپ کور (</t>
    </r>
    <r>
      <rPr>
        <sz val="10"/>
        <color rgb="FF000000"/>
        <rFont val="Microsoft Uighur"/>
      </rPr>
      <t>core</t>
    </r>
    <r>
      <rPr>
        <sz val="10"/>
        <color rgb="FF000000"/>
        <rFont val="B Nazanin"/>
        <charset val="178"/>
      </rPr>
      <t>) شامل هر نوع پین در صورت نیاز</t>
    </r>
  </si>
  <si>
    <r>
      <t>پوشش مستقیم پالپ-جدا از رستوريشن نهایی (</t>
    </r>
    <r>
      <rPr>
        <sz val="10"/>
        <color rgb="FF000000"/>
        <rFont val="Microsoft Uighur"/>
      </rPr>
      <t>DPC</t>
    </r>
    <r>
      <rPr>
        <sz val="10"/>
        <color rgb="FF000000"/>
        <rFont val="B Nazanin"/>
        <charset val="178"/>
      </rPr>
      <t>)</t>
    </r>
  </si>
  <si>
    <r>
      <t>پوشش غیر مستقیم پالپ-جدا از رستوريشن نهایی (</t>
    </r>
    <r>
      <rPr>
        <sz val="10"/>
        <color rgb="FF000000"/>
        <rFont val="Microsoft Uighur"/>
      </rPr>
      <t>IDPC</t>
    </r>
    <r>
      <rPr>
        <sz val="10"/>
        <color rgb="FF000000"/>
        <rFont val="B Nazanin"/>
        <charset val="178"/>
      </rPr>
      <t>)</t>
    </r>
  </si>
  <si>
    <r>
      <t>Feeding</t>
    </r>
    <r>
      <rPr>
        <sz val="10"/>
        <color rgb="FF000000"/>
        <rFont val="B Nazanin"/>
        <charset val="178"/>
      </rPr>
      <t xml:space="preserve"> </t>
    </r>
    <r>
      <rPr>
        <sz val="10"/>
        <color rgb="FF000000"/>
        <rFont val="Microsoft Uighur"/>
      </rPr>
      <t>aid</t>
    </r>
    <r>
      <rPr>
        <sz val="10"/>
        <color rgb="FF000000"/>
        <rFont val="B Nazanin"/>
        <charset val="178"/>
      </rPr>
      <t xml:space="preserve"> كمك‌كننده براي غذا خوردن</t>
    </r>
  </si>
  <si>
    <r>
      <t xml:space="preserve">اباتمنت با اتصال </t>
    </r>
    <r>
      <rPr>
        <sz val="10"/>
        <color rgb="FF000000"/>
        <rFont val="Microsoft Uighur"/>
      </rPr>
      <t>semi-precision</t>
    </r>
  </si>
  <si>
    <r>
      <t>Connecting</t>
    </r>
    <r>
      <rPr>
        <sz val="10"/>
        <color rgb="FF000000"/>
        <rFont val="B Nazanin"/>
        <charset val="178"/>
      </rPr>
      <t xml:space="preserve"> </t>
    </r>
    <r>
      <rPr>
        <sz val="10"/>
        <color rgb="FF000000"/>
        <rFont val="Microsoft Uighur"/>
      </rPr>
      <t>bar</t>
    </r>
    <r>
      <rPr>
        <sz val="10"/>
        <color rgb="FF000000"/>
        <rFont val="B Nazanin"/>
        <charset val="178"/>
      </rPr>
      <t xml:space="preserve"> متکی بر ایمپلنت یا اباتمنت</t>
    </r>
  </si>
  <si>
    <r>
      <t xml:space="preserve">روکش 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متکی بر اباتمنت (غالباً بيس متال)</t>
    </r>
  </si>
  <si>
    <r>
      <t xml:space="preserve">روکش 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متکی بر اباتمنت (فلز نابل)</t>
    </r>
  </si>
  <si>
    <r>
      <t xml:space="preserve">پونتيك- </t>
    </r>
    <r>
      <rPr>
        <sz val="10"/>
        <color rgb="FF000000"/>
        <rFont val="Microsoft Uighur"/>
      </rPr>
      <t>porcelain fused to predominantly base metal</t>
    </r>
  </si>
  <si>
    <r>
      <t>ریتینر 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بيس متال</t>
    </r>
  </si>
  <si>
    <r>
      <t>ریتینر 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نابل</t>
    </r>
  </si>
  <si>
    <r>
      <t xml:space="preserve"> درآوردن تومور يا کیست ادنتوژنیک خوش خیم-قطر ضایعه تا </t>
    </r>
    <r>
      <rPr>
        <sz val="10"/>
        <color rgb="FF000000"/>
        <rFont val="Microsoft Uighur"/>
      </rPr>
      <t>cm 1.25</t>
    </r>
  </si>
  <si>
    <r>
      <t xml:space="preserve">درآوردن تومور يا کیست غیر ادنتوژنیک خوش خیم-قطر ضایعه تا </t>
    </r>
    <r>
      <rPr>
        <sz val="10"/>
        <color rgb="FF000000"/>
        <rFont val="Microsoft Uighur"/>
      </rPr>
      <t>cm 1.25</t>
    </r>
  </si>
  <si>
    <r>
      <t xml:space="preserve">درآوردن تومور يا کیست غیر ادنتوژنیک خوش خیم-قطر ضایعه بزرگتر از </t>
    </r>
    <r>
      <rPr>
        <sz val="10"/>
        <color rgb="FF000000"/>
        <rFont val="Microsoft Uighur"/>
      </rPr>
      <t>cm 1.25</t>
    </r>
  </si>
  <si>
    <r>
      <t xml:space="preserve">بخیه کردن زخم‌های کوچک كه به تازگي ايجاد شده تا </t>
    </r>
    <r>
      <rPr>
        <sz val="10"/>
        <color rgb="FF000000"/>
        <rFont val="Microsoft Uighur"/>
      </rPr>
      <t>cm 5</t>
    </r>
  </si>
  <si>
    <r>
      <t xml:space="preserve">بخیه کردن پیچیده تا </t>
    </r>
    <r>
      <rPr>
        <sz val="10"/>
        <color rgb="FF000000"/>
        <rFont val="Microsoft Uighur"/>
      </rPr>
      <t>cm 5</t>
    </r>
  </si>
  <si>
    <r>
      <t xml:space="preserve">بخیه کردن پیچیده بزرگتر از </t>
    </r>
    <r>
      <rPr>
        <sz val="10"/>
        <color rgb="FF000000"/>
        <rFont val="Microsoft Uighur"/>
      </rPr>
      <t>cm 5</t>
    </r>
  </si>
  <si>
    <t>ارزش ریالی جر فنی بخش دولتی</t>
  </si>
  <si>
    <t>ارزش ریالی جر فنی بخش خصوصی</t>
  </si>
  <si>
    <t>ارزش ریالی مواد مصرفی</t>
  </si>
  <si>
    <t>ارزش ریالی جز حرفه ای</t>
  </si>
  <si>
    <t>حق الزحمه پزشک</t>
  </si>
  <si>
    <t>تعرفه جز فنی دولتی</t>
  </si>
  <si>
    <t>تعرفه مواد مصرفی</t>
  </si>
  <si>
    <t>تعرفه بخش دولتی</t>
  </si>
  <si>
    <t>تعرفه بخش غیر دولتی</t>
  </si>
  <si>
    <t>ارزش حرفه‌ای</t>
  </si>
  <si>
    <t>1.58</t>
  </si>
  <si>
    <t>5.81</t>
  </si>
  <si>
    <t>سال 1400</t>
  </si>
  <si>
    <t>ارزش ریالی جر فنی بخش عمومی غیردولتی و خیریه</t>
  </si>
  <si>
    <t>D4346</t>
  </si>
  <si>
    <t>ریتنشن ارتودانتیک(برداشت دستگاه ها، ساخت و جایگذاری ریتینرها؛ ثابت و متحرک)</t>
  </si>
  <si>
    <t>ویزیت دوره ای درمان ارتودنسی(یک یا هر دو فک)</t>
  </si>
  <si>
    <t>تنظیم ریتینر دستگاه ارتودنسی متحرک</t>
  </si>
  <si>
    <t>جایگزینی یا ريتينر شکسته شده یا گم شده</t>
  </si>
  <si>
    <r>
      <t>پاکسازی کانال پالپی-دندان‌های شیری و دائمی</t>
    </r>
    <r>
      <rPr>
        <sz val="10"/>
        <color theme="1"/>
        <rFont val="Times New Roman"/>
        <family val="1"/>
      </rPr>
      <t>-</t>
    </r>
    <r>
      <rPr>
        <sz val="10"/>
        <color theme="1"/>
        <rFont val="B Nazanin"/>
        <charset val="178"/>
      </rPr>
      <t xml:space="preserve"> دبريدمان پالپی كه به منظور رفع درد حاد در ابتدای درمان معمول ريشه دندان استفاده می‌شود. اگر درمان ریشه در همان روز تکمیل شود نباید از این پروسه استفاده شود.</t>
    </r>
  </si>
  <si>
    <r>
      <t xml:space="preserve">نمونه برداري سيتولوژيك اكسفوليه </t>
    </r>
    <r>
      <rPr>
        <sz val="10"/>
        <color theme="1"/>
        <rFont val="Times New Roman"/>
        <family val="1"/>
      </rPr>
      <t>exfoliative cytological sample collection</t>
    </r>
    <r>
      <rPr>
        <sz val="10"/>
        <color theme="1"/>
        <rFont val="B Nazanin"/>
        <charset val="178"/>
      </rPr>
      <t>- برای نمونه برداري سيتولوژيك غير ترانس اپيتليال استفاده مي‌شود. نحوه نمونه برداري به وسیله خراشیدن ملایم و آرام مخاط دهان است.</t>
    </r>
  </si>
  <si>
    <r>
      <t xml:space="preserve">بيوپسي تراشیدنی </t>
    </r>
    <r>
      <rPr>
        <sz val="10"/>
        <color theme="1"/>
        <rFont val="Times New Roman"/>
        <family val="1"/>
      </rPr>
      <t>brush biopsy</t>
    </r>
    <r>
      <rPr>
        <sz val="10"/>
        <color theme="1"/>
        <rFont val="B Nazanin"/>
        <charset val="178"/>
      </rPr>
      <t>-برای جمع آوری سلول‌های دهانی پراکنده ترانس اپيتليال به وسیله تراش چرخشی مخاط دهان. (، براي جمع آوری نمونه ترانس اپي تليال)</t>
    </r>
  </si>
  <si>
    <r>
      <t xml:space="preserve">اکسیژن ضایعه خوش خیم تا </t>
    </r>
    <r>
      <rPr>
        <sz val="10"/>
        <color theme="1"/>
        <rFont val="Times New Roman"/>
        <family val="1"/>
      </rPr>
      <t>cm1.25</t>
    </r>
  </si>
  <si>
    <r>
      <t xml:space="preserve">اکسیژن ضایعه خوش خیم بزرگتر از </t>
    </r>
    <r>
      <rPr>
        <sz val="10"/>
        <color theme="1"/>
        <rFont val="Times New Roman"/>
        <family val="1"/>
      </rPr>
      <t>cm 1.25</t>
    </r>
  </si>
  <si>
    <r>
      <t xml:space="preserve">اکسیژن ضایعه بدخیم تا </t>
    </r>
    <r>
      <rPr>
        <sz val="10"/>
        <color theme="1"/>
        <rFont val="Times New Roman"/>
        <family val="1"/>
      </rPr>
      <t>cm1.25</t>
    </r>
  </si>
  <si>
    <r>
      <t xml:space="preserve">اکسیژن ضایعه بدخیم بزرگتر از </t>
    </r>
    <r>
      <rPr>
        <sz val="10"/>
        <color theme="1"/>
        <rFont val="Times New Roman"/>
        <family val="1"/>
      </rPr>
      <t>cm 1.25</t>
    </r>
  </si>
  <si>
    <r>
      <t xml:space="preserve">فرنوپلاستي-اِکسیژن فرنوم به همراه حذف یا جاگذاری مجدد عضله نابجا و كاربرد </t>
    </r>
    <r>
      <rPr>
        <sz val="10"/>
        <color theme="1"/>
        <rFont val="Times New Roman"/>
        <family val="1"/>
      </rPr>
      <t>Z</t>
    </r>
    <r>
      <rPr>
        <sz val="10"/>
        <color theme="1"/>
        <rFont val="B Nazanin"/>
        <charset val="178"/>
      </rPr>
      <t>-پلاستي یا دیگر روش‌های بستن فلپ موضعی.</t>
    </r>
  </si>
  <si>
    <t>اِکسیژن بافت هایپرپلاستیک-به ازاء هر قوس فکی</t>
  </si>
  <si>
    <t>اکسیژن لثه پري كرونال-خارج کردن بافت‌های التهابی یا (هایپرتروفیك) پيرامون دندان نهفته يا نيمه نهفته به روش جراحي</t>
  </si>
  <si>
    <t>تست حیات پالپ</t>
  </si>
  <si>
    <t>کست تشخیصی</t>
  </si>
  <si>
    <r>
      <t>رژنراسيون هدایت شده بافتی-</t>
    </r>
    <r>
      <rPr>
        <sz val="10"/>
        <color theme="1"/>
        <rFont val="Times New Roman"/>
        <family val="1"/>
      </rPr>
      <t>barrier</t>
    </r>
    <r>
      <rPr>
        <sz val="10"/>
        <color theme="1"/>
        <rFont val="B Nazanin"/>
        <charset val="178"/>
      </rPr>
      <t xml:space="preserve"> غیرقابل جذب، به ازاء هر موضع-این پروسه شامل موارد زیر نمی‌شود:فلپ ورودی و بستن آن، دبریدمان و پاکسازی زخم، کانتورینگ سطح استخوان، جایگذاری مواد پیوندی استخوان و قرار دادن مواد بیولوژیک جهت رژنراسیون استخوانیاین پروسه درمانی برای نقص‌های پریودنتال و فضای اطراف ایمپلنت کاربرد دارد.(شامل برداشت مامبران می‌شود)</t>
    </r>
  </si>
  <si>
    <r>
      <t>دنچر فوری پارسیل ماگزیلا با بیس رزینی(شامل کلاسپ، رست و دندان معمولی)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 Nazanin"/>
        <charset val="178"/>
      </rPr>
      <t>-فقط شامل پیگیری (فالوآپ) محدود می‌شود؛ ري لاين و ري بيس يا ساخت دنچر جدید آتي را در بر نمي‌گيرد.</t>
    </r>
  </si>
  <si>
    <t>دنچر فوری پارسیل مندیبولار با بیس رزینی(شامل کلاسپ، رست و دندان معمولی)- فقط شامل پیگیری (فالوآپ) محدود می‌شود؛ ري لاين و ري بيس يا ساخت دنچر جدید آتي را در بر نمي‌گيرد.</t>
  </si>
  <si>
    <t>پایه بریج ایمپلنت- ریتینر متکی بر ایمپلنت برای بریج سرامیکی</t>
  </si>
  <si>
    <r>
      <t xml:space="preserve">پایه بریج ایمپلنت- ریتینر متکی بر ایمپلنت برای بریج </t>
    </r>
    <r>
      <rPr>
        <b/>
        <sz val="10"/>
        <color theme="1"/>
        <rFont val="Times New Roman"/>
        <family val="1"/>
      </rPr>
      <t>PFM</t>
    </r>
    <r>
      <rPr>
        <b/>
        <sz val="10"/>
        <color theme="1"/>
        <rFont val="B Nazanin"/>
        <charset val="178"/>
      </rPr>
      <t xml:space="preserve"> بیس متال</t>
    </r>
  </si>
  <si>
    <t>پایه بریج ایمپلنت- ریتینر متکی بر ایمپلنت</t>
  </si>
  <si>
    <r>
      <t>پست و کور پیش ساخته علاوه بر روکش-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B Nazanin"/>
        <charset val="178"/>
      </rPr>
      <t>اضافه بر پروسه تهيه روكش،کور اطراف پست پیش ساخته، ساخته می‌شود. این درمان شامل ماده کور هم می‌شود.</t>
    </r>
  </si>
  <si>
    <r>
      <t xml:space="preserve">درآوردن پست-باید همراه </t>
    </r>
    <r>
      <rPr>
        <b/>
        <sz val="10"/>
        <color theme="1"/>
        <rFont val="Times New Roman"/>
        <family val="1"/>
      </rPr>
      <t>D2954</t>
    </r>
    <r>
      <rPr>
        <b/>
        <sz val="10"/>
        <color theme="1"/>
        <rFont val="B Nazanin"/>
        <charset val="178"/>
      </rPr>
      <t xml:space="preserve"> استفاده شود.</t>
    </r>
  </si>
  <si>
    <t>D0160</t>
  </si>
  <si>
    <t>معاينه كامل و جزء به جزء دهان-مشكل محور(فقط متخصص بیماریهای دهان، فک و صورت)</t>
  </si>
  <si>
    <t>D1110</t>
  </si>
  <si>
    <t>پروفيلاكسي-بزرگسال</t>
  </si>
  <si>
    <t>D0999</t>
  </si>
  <si>
    <t>معاینه و تشخیص ضایعات پاتولوژیک دهان (بافت سخت یا نرم)</t>
  </si>
  <si>
    <t>D0431</t>
  </si>
  <si>
    <t>تست پيش تشخيصي تكميلي که به ردیابی ناهنجاری های مخاطی شامل ضایعات پیش بدخیم و بدخیم کمک می کند. شامل پروسه سیتولوژی یا بیوپسی نمی شود.</t>
  </si>
  <si>
    <t>D4999</t>
  </si>
  <si>
    <t>تزریق داخل ضایعه</t>
  </si>
  <si>
    <t>D5991</t>
  </si>
  <si>
    <t>استنت برای بیماریهای وزیکولوبولوز</t>
  </si>
  <si>
    <t>D7465</t>
  </si>
  <si>
    <t>تخریب ضایعات به روش فیزیکی یا شیمیایی شامل استفاده ار کرایو، لیزر یا الکترسرجری</t>
  </si>
  <si>
    <t>D9130</t>
  </si>
  <si>
    <t>اختلال عملکردی مفصل گیجگا هی فکی_درمان  غیر تهاجمی و فیزیکی شامل ماساژ، دیاترمی، اولتراسونیک یا کاربرد سرما جهت تسکین درد التهابی و اسپاسم عضلانی</t>
  </si>
  <si>
    <t>D5937</t>
  </si>
  <si>
    <t>اپلاينس تريسموس و ترک عادات دهانی</t>
  </si>
  <si>
    <t>D0350</t>
  </si>
  <si>
    <t>تصویر 2 بعدی دهانی/صورتی فتوگرافیک که بصورت داخل دهانی ای خارج دهانی تهیه شده است</t>
  </si>
  <si>
    <t>D0351</t>
  </si>
  <si>
    <t>تصاویر فتوگرافیک سه بعدی</t>
  </si>
  <si>
    <t>D3221</t>
  </si>
  <si>
    <t>D7288</t>
  </si>
  <si>
    <t>D7410</t>
  </si>
  <si>
    <t>D7411</t>
  </si>
  <si>
    <t>D7413</t>
  </si>
  <si>
    <t>D7414</t>
  </si>
  <si>
    <t>D7963</t>
  </si>
  <si>
    <t>D7970</t>
  </si>
  <si>
    <t>D7971</t>
  </si>
  <si>
    <t>D0460</t>
  </si>
  <si>
    <t>D0470</t>
  </si>
  <si>
    <t>D4267</t>
  </si>
  <si>
    <t>D5221</t>
  </si>
  <si>
    <t>D5222</t>
  </si>
  <si>
    <t>D6068</t>
  </si>
  <si>
    <t>D6070</t>
  </si>
  <si>
    <t xml:space="preserve">جزء فنی  </t>
  </si>
  <si>
    <t>تعرفه جزء فنی عمومی غیردولتی و خیریه</t>
  </si>
  <si>
    <t>تعرفه جزء فنی خصوصی</t>
  </si>
  <si>
    <t>D7287</t>
  </si>
  <si>
    <t>D6071</t>
  </si>
  <si>
    <t>D2954</t>
  </si>
  <si>
    <t>D2957</t>
  </si>
  <si>
    <t>تعرفه بخش خصوصی</t>
  </si>
  <si>
    <t>مجموع ارزش نسبی</t>
  </si>
  <si>
    <t>D9973</t>
  </si>
  <si>
    <t>سفید کردن خارجی-به ازاء هر دندان</t>
  </si>
  <si>
    <t>سال</t>
  </si>
  <si>
    <t>دندانپزشک عمومی</t>
  </si>
  <si>
    <t>دندانپزشک متخصص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</si>
</sst>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0"/>
      <color rgb="FF000000"/>
      <name val="B Nazanin"/>
      <charset val="178"/>
    </font>
    <font>
      <sz val="12"/>
      <color rgb="FF000000"/>
      <name val="Times New Roman"/>
      <family val="1"/>
    </font>
    <font>
      <sz val="11"/>
      <color theme="1"/>
      <name val="B Titr"/>
      <charset val="178"/>
    </font>
    <font>
      <sz val="11"/>
      <color rgb="FF000000"/>
      <name val="B Titr"/>
      <charset val="178"/>
    </font>
    <font>
      <sz val="10"/>
      <color theme="1"/>
      <name val="Calibri"/>
      <family val="2"/>
      <scheme val="minor"/>
    </font>
    <font>
      <sz val="10"/>
      <color rgb="FF000000"/>
      <name val="B Nazanin"/>
      <charset val="178"/>
    </font>
    <font>
      <sz val="10"/>
      <color rgb="FF000000"/>
      <name val="Microsoft Uighur"/>
    </font>
    <font>
      <b/>
      <sz val="9"/>
      <color rgb="FF000000"/>
      <name val="B Titr"/>
      <charset val="178"/>
    </font>
    <font>
      <b/>
      <sz val="14"/>
      <color rgb="FF000000"/>
      <name val="B Titr"/>
      <charset val="178"/>
    </font>
    <font>
      <sz val="10"/>
      <color theme="1"/>
      <name val="Times New Roman"/>
      <family val="1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Times New Roman"/>
      <family val="1"/>
    </font>
    <font>
      <sz val="14"/>
      <color rgb="FF000000"/>
      <name val="B Titr"/>
      <charset val="178"/>
    </font>
    <font>
      <sz val="10"/>
      <color theme="1"/>
      <name val="B Titr"/>
      <charset val="178"/>
    </font>
    <font>
      <sz val="11"/>
      <color theme="1"/>
      <name val="Calibri"/>
      <family val="2"/>
      <scheme val="minor"/>
    </font>
    <font>
      <sz val="12"/>
      <color theme="1"/>
      <name val="B Titr"/>
      <charset val="178"/>
    </font>
    <font>
      <sz val="14"/>
      <color theme="1"/>
      <name val="B Titr"/>
      <charset val="178"/>
    </font>
    <font>
      <b/>
      <sz val="11"/>
      <color theme="1"/>
      <name val="B Titr"/>
      <charset val="178"/>
    </font>
  </fonts>
  <fills count="11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57">
    <xf numFmtId="0" fontId="0" fillId="0" borderId="0" xfId="0"/>
    <xf numFmtId="3" fontId="1" fillId="0" borderId="3" xfId="0" applyNumberFormat="1" applyFont="1" applyBorder="1" applyAlignment="1">
      <alignment horizontal="center" vertical="center" readingOrder="2"/>
    </xf>
    <xf numFmtId="3" fontId="4" fillId="2" borderId="1" xfId="0" applyNumberFormat="1" applyFont="1" applyFill="1" applyBorder="1" applyAlignment="1">
      <alignment horizontal="center" vertical="center" readingOrder="2"/>
    </xf>
    <xf numFmtId="3" fontId="4" fillId="2" borderId="2" xfId="0" applyNumberFormat="1" applyFont="1" applyFill="1" applyBorder="1" applyAlignment="1">
      <alignment horizontal="center" vertical="center" readingOrder="2"/>
    </xf>
    <xf numFmtId="3" fontId="3" fillId="3" borderId="7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readingOrder="2"/>
    </xf>
    <xf numFmtId="3" fontId="2" fillId="0" borderId="6" xfId="0" applyNumberFormat="1" applyFont="1" applyBorder="1" applyAlignment="1">
      <alignment horizontal="center" vertical="center" readingOrder="2"/>
    </xf>
    <xf numFmtId="0" fontId="5" fillId="0" borderId="0" xfId="0" applyFont="1" applyAlignment="1">
      <alignment wrapText="1"/>
    </xf>
    <xf numFmtId="3" fontId="6" fillId="0" borderId="4" xfId="0" applyNumberFormat="1" applyFont="1" applyBorder="1" applyAlignment="1">
      <alignment horizontal="right" vertical="center" wrapText="1" readingOrder="2"/>
    </xf>
    <xf numFmtId="3" fontId="6" fillId="0" borderId="5" xfId="0" applyNumberFormat="1" applyFont="1" applyBorder="1" applyAlignment="1">
      <alignment horizontal="right" vertical="center" wrapText="1" readingOrder="2"/>
    </xf>
    <xf numFmtId="3" fontId="6" fillId="0" borderId="7" xfId="0" applyNumberFormat="1" applyFont="1" applyBorder="1" applyAlignment="1">
      <alignment horizontal="right" vertical="center" wrapText="1" readingOrder="2"/>
    </xf>
    <xf numFmtId="3" fontId="7" fillId="0" borderId="4" xfId="0" applyNumberFormat="1" applyFont="1" applyBorder="1" applyAlignment="1">
      <alignment horizontal="right" vertical="center" wrapText="1" readingOrder="2"/>
    </xf>
    <xf numFmtId="3" fontId="1" fillId="0" borderId="0" xfId="0" applyNumberFormat="1" applyFont="1" applyBorder="1" applyAlignment="1">
      <alignment horizontal="center" vertical="center" readingOrder="2"/>
    </xf>
    <xf numFmtId="0" fontId="0" fillId="0" borderId="0" xfId="0" applyBorder="1"/>
    <xf numFmtId="3" fontId="8" fillId="0" borderId="7" xfId="0" applyNumberFormat="1" applyFont="1" applyBorder="1" applyAlignment="1">
      <alignment horizontal="center" vertical="center" readingOrder="2"/>
    </xf>
    <xf numFmtId="3" fontId="8" fillId="0" borderId="7" xfId="0" applyNumberFormat="1" applyFont="1" applyFill="1" applyBorder="1" applyAlignment="1">
      <alignment horizontal="center" vertical="center" readingOrder="2"/>
    </xf>
    <xf numFmtId="3" fontId="3" fillId="4" borderId="7" xfId="0" applyNumberFormat="1" applyFont="1" applyFill="1" applyBorder="1" applyAlignment="1">
      <alignment horizontal="center" vertical="center" wrapText="1"/>
    </xf>
    <xf numFmtId="3" fontId="8" fillId="4" borderId="7" xfId="0" applyNumberFormat="1" applyFont="1" applyFill="1" applyBorder="1" applyAlignment="1">
      <alignment horizontal="center" vertical="center" readingOrder="2"/>
    </xf>
    <xf numFmtId="3" fontId="3" fillId="5" borderId="7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readingOrder="2"/>
    </xf>
    <xf numFmtId="3" fontId="8" fillId="0" borderId="4" xfId="0" applyNumberFormat="1" applyFont="1" applyBorder="1" applyAlignment="1">
      <alignment horizontal="center" vertical="center" wrapText="1" readingOrder="2"/>
    </xf>
    <xf numFmtId="3" fontId="14" fillId="2" borderId="2" xfId="0" applyNumberFormat="1" applyFont="1" applyFill="1" applyBorder="1" applyAlignment="1">
      <alignment horizontal="center" vertical="center" wrapText="1" readingOrder="2"/>
    </xf>
    <xf numFmtId="3" fontId="15" fillId="3" borderId="7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 readingOrder="2"/>
    </xf>
    <xf numFmtId="3" fontId="6" fillId="6" borderId="4" xfId="0" applyNumberFormat="1" applyFont="1" applyFill="1" applyBorder="1" applyAlignment="1">
      <alignment horizontal="right" vertical="center" wrapText="1" readingOrder="2"/>
    </xf>
    <xf numFmtId="0" fontId="0" fillId="0" borderId="0" xfId="0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 readingOrder="2"/>
    </xf>
    <xf numFmtId="2" fontId="1" fillId="5" borderId="12" xfId="0" applyNumberFormat="1" applyFont="1" applyFill="1" applyBorder="1" applyAlignment="1">
      <alignment horizontal="center" vertical="center" readingOrder="2"/>
    </xf>
    <xf numFmtId="2" fontId="1" fillId="5" borderId="5" xfId="0" applyNumberFormat="1" applyFont="1" applyFill="1" applyBorder="1" applyAlignment="1">
      <alignment horizontal="center" vertical="center" readingOrder="2"/>
    </xf>
    <xf numFmtId="2" fontId="1" fillId="5" borderId="7" xfId="0" applyNumberFormat="1" applyFont="1" applyFill="1" applyBorder="1" applyAlignment="1">
      <alignment horizontal="center" vertical="center" readingOrder="2"/>
    </xf>
    <xf numFmtId="3" fontId="8" fillId="7" borderId="7" xfId="0" applyNumberFormat="1" applyFont="1" applyFill="1" applyBorder="1" applyAlignment="1">
      <alignment horizontal="center" vertical="center" readingOrder="2"/>
    </xf>
    <xf numFmtId="3" fontId="3" fillId="8" borderId="7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vertical="center" wrapText="1" readingOrder="2"/>
    </xf>
    <xf numFmtId="3" fontId="2" fillId="0" borderId="4" xfId="0" applyNumberFormat="1" applyFont="1" applyBorder="1" applyAlignment="1">
      <alignment horizontal="center" vertical="center" readingOrder="1"/>
    </xf>
    <xf numFmtId="3" fontId="6" fillId="3" borderId="4" xfId="0" applyNumberFormat="1" applyFont="1" applyFill="1" applyBorder="1" applyAlignment="1">
      <alignment horizontal="right" vertical="center" wrapText="1" readingOrder="2"/>
    </xf>
    <xf numFmtId="3" fontId="2" fillId="3" borderId="4" xfId="0" applyNumberFormat="1" applyFont="1" applyFill="1" applyBorder="1" applyAlignment="1">
      <alignment horizontal="center" vertical="center" readingOrder="1"/>
    </xf>
    <xf numFmtId="3" fontId="6" fillId="0" borderId="10" xfId="0" applyNumberFormat="1" applyFont="1" applyBorder="1" applyAlignment="1">
      <alignment horizontal="right" vertical="center" wrapText="1" readingOrder="2"/>
    </xf>
    <xf numFmtId="3" fontId="6" fillId="0" borderId="11" xfId="0" applyNumberFormat="1" applyFont="1" applyBorder="1" applyAlignment="1">
      <alignment horizontal="right" vertical="center" wrapText="1" readingOrder="2"/>
    </xf>
    <xf numFmtId="0" fontId="12" fillId="0" borderId="2" xfId="0" applyFont="1" applyBorder="1" applyAlignment="1">
      <alignment horizontal="right" vertical="center" wrapText="1" readingOrder="2"/>
    </xf>
    <xf numFmtId="0" fontId="3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 readingOrder="2"/>
    </xf>
    <xf numFmtId="9" fontId="1" fillId="0" borderId="0" xfId="1" applyFont="1" applyBorder="1" applyAlignment="1">
      <alignment horizontal="center" vertical="center" readingOrder="2"/>
    </xf>
    <xf numFmtId="9" fontId="0" fillId="0" borderId="0" xfId="1" applyFont="1"/>
    <xf numFmtId="0" fontId="3" fillId="0" borderId="0" xfId="0" applyFont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 readingOrder="2"/>
    </xf>
    <xf numFmtId="0" fontId="3" fillId="10" borderId="7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9" fontId="19" fillId="10" borderId="0" xfId="1" applyNumberFormat="1" applyFont="1" applyFill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 readingOrder="2"/>
    </xf>
    <xf numFmtId="3" fontId="9" fillId="0" borderId="8" xfId="0" applyNumberFormat="1" applyFont="1" applyBorder="1" applyAlignment="1">
      <alignment horizontal="center" vertical="center" readingOrder="2"/>
    </xf>
    <xf numFmtId="3" fontId="9" fillId="0" borderId="4" xfId="0" applyNumberFormat="1" applyFont="1" applyBorder="1" applyAlignment="1">
      <alignment horizontal="center" vertical="center" readingOrder="2"/>
    </xf>
    <xf numFmtId="3" fontId="9" fillId="0" borderId="9" xfId="0" applyNumberFormat="1" applyFont="1" applyBorder="1" applyAlignment="1">
      <alignment horizontal="center" vertical="center" readingOrder="2"/>
    </xf>
    <xf numFmtId="0" fontId="18" fillId="9" borderId="1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74"/>
  <sheetViews>
    <sheetView rightToLeft="1" tabSelected="1" zoomScale="110" zoomScaleNormal="110" workbookViewId="0">
      <pane ySplit="7" topLeftCell="A8" activePane="bottomLeft" state="frozen"/>
      <selection pane="bottomLeft" activeCell="G22" sqref="G22"/>
    </sheetView>
  </sheetViews>
  <sheetFormatPr defaultRowHeight="15" x14ac:dyDescent="0.25"/>
  <cols>
    <col min="2" max="2" width="5.28515625" customWidth="1"/>
    <col min="4" max="4" width="74.85546875" style="7" customWidth="1"/>
    <col min="5" max="6" width="8.140625" customWidth="1"/>
    <col min="7" max="7" width="8.85546875" customWidth="1"/>
    <col min="8" max="8" width="9.7109375" customWidth="1"/>
    <col min="9" max="9" width="12.140625" customWidth="1"/>
    <col min="10" max="10" width="11.28515625" customWidth="1"/>
    <col min="11" max="11" width="13.28515625" customWidth="1"/>
    <col min="12" max="12" width="12.7109375" customWidth="1"/>
    <col min="13" max="13" width="11.42578125" customWidth="1"/>
    <col min="14" max="14" width="10" customWidth="1"/>
    <col min="15" max="15" width="10.42578125" customWidth="1"/>
    <col min="16" max="16" width="10" customWidth="1"/>
    <col min="17" max="17" width="11.85546875" customWidth="1"/>
    <col min="18" max="18" width="17.28515625" customWidth="1"/>
    <col min="19" max="19" width="12.5703125" customWidth="1"/>
  </cols>
  <sheetData>
    <row r="1" spans="2:19" ht="20.25" customHeight="1" x14ac:dyDescent="0.25">
      <c r="D1" s="50" t="s">
        <v>556</v>
      </c>
      <c r="E1" s="49">
        <v>1401</v>
      </c>
      <c r="F1" s="46"/>
      <c r="I1" s="47">
        <v>1400</v>
      </c>
    </row>
    <row r="2" spans="2:19" ht="19.5" thickBot="1" x14ac:dyDescent="0.3">
      <c r="B2" s="52" t="s">
        <v>480</v>
      </c>
      <c r="C2" s="53"/>
      <c r="D2" s="20" t="s">
        <v>471</v>
      </c>
      <c r="E2" s="48">
        <v>362000</v>
      </c>
      <c r="F2" s="12"/>
      <c r="G2" s="44">
        <f>(E2/I2)-1</f>
        <v>0.10030395136778125</v>
      </c>
      <c r="I2" s="14">
        <v>329000</v>
      </c>
    </row>
    <row r="3" spans="2:19" ht="19.5" thickBot="1" x14ac:dyDescent="0.3">
      <c r="B3" s="52"/>
      <c r="C3" s="53"/>
      <c r="D3" s="20" t="s">
        <v>468</v>
      </c>
      <c r="E3" s="43">
        <v>235000</v>
      </c>
      <c r="F3" s="12"/>
      <c r="G3" s="44">
        <f>(E3/I3)-1</f>
        <v>0.31284916201117308</v>
      </c>
      <c r="I3" s="14">
        <v>179000</v>
      </c>
      <c r="J3" s="45"/>
      <c r="N3" s="25"/>
    </row>
    <row r="4" spans="2:19" ht="19.5" thickBot="1" x14ac:dyDescent="0.3">
      <c r="B4" s="52"/>
      <c r="C4" s="53"/>
      <c r="D4" s="20" t="s">
        <v>481</v>
      </c>
      <c r="E4" s="43">
        <f>E5*0.75</f>
        <v>477750</v>
      </c>
      <c r="F4" s="12"/>
      <c r="G4" s="44">
        <f>(E4/I4)-1</f>
        <v>0.40929203539823011</v>
      </c>
      <c r="I4" s="14">
        <v>339000</v>
      </c>
    </row>
    <row r="5" spans="2:19" ht="23.25" thickBot="1" x14ac:dyDescent="0.3">
      <c r="B5" s="52"/>
      <c r="C5" s="53"/>
      <c r="D5" s="20" t="s">
        <v>469</v>
      </c>
      <c r="E5" s="43">
        <v>637000</v>
      </c>
      <c r="F5" s="12"/>
      <c r="G5" s="44">
        <f>(E5/I5)-1</f>
        <v>0.39999999999999991</v>
      </c>
      <c r="I5" s="14">
        <v>455000</v>
      </c>
      <c r="Q5" s="51">
        <v>1.5</v>
      </c>
    </row>
    <row r="6" spans="2:19" ht="29.25" thickBot="1" x14ac:dyDescent="0.3">
      <c r="B6" s="54"/>
      <c r="C6" s="55"/>
      <c r="D6" s="20" t="s">
        <v>470</v>
      </c>
      <c r="E6" s="43">
        <v>272000</v>
      </c>
      <c r="F6" s="13"/>
      <c r="G6" s="44">
        <f>(E6/I6)-1</f>
        <v>0.50276243093922646</v>
      </c>
      <c r="I6" s="15">
        <v>181000</v>
      </c>
      <c r="N6" s="41"/>
      <c r="O6" s="42" t="s">
        <v>557</v>
      </c>
      <c r="P6" s="41"/>
      <c r="Q6" s="56" t="s">
        <v>558</v>
      </c>
      <c r="R6" s="56"/>
      <c r="S6" s="56"/>
    </row>
    <row r="7" spans="2:19" ht="68.25" thickBot="1" x14ac:dyDescent="0.3">
      <c r="B7" s="2" t="s">
        <v>0</v>
      </c>
      <c r="C7" s="3" t="s">
        <v>1</v>
      </c>
      <c r="D7" s="21" t="s">
        <v>2</v>
      </c>
      <c r="E7" s="18" t="s">
        <v>477</v>
      </c>
      <c r="F7" s="18" t="s">
        <v>545</v>
      </c>
      <c r="G7" s="18" t="s">
        <v>442</v>
      </c>
      <c r="H7" s="18" t="s">
        <v>553</v>
      </c>
      <c r="I7" s="4" t="s">
        <v>472</v>
      </c>
      <c r="J7" s="4" t="s">
        <v>473</v>
      </c>
      <c r="K7" s="22" t="s">
        <v>546</v>
      </c>
      <c r="L7" s="4" t="s">
        <v>547</v>
      </c>
      <c r="M7" s="4" t="s">
        <v>474</v>
      </c>
      <c r="N7" s="16" t="s">
        <v>475</v>
      </c>
      <c r="O7" s="16" t="s">
        <v>476</v>
      </c>
      <c r="P7" s="16" t="s">
        <v>552</v>
      </c>
      <c r="Q7" s="31" t="s">
        <v>475</v>
      </c>
      <c r="R7" s="31" t="s">
        <v>476</v>
      </c>
      <c r="S7" s="31" t="s">
        <v>552</v>
      </c>
    </row>
    <row r="8" spans="2:19" ht="19.5" thickBot="1" x14ac:dyDescent="0.3">
      <c r="B8" s="1">
        <v>1</v>
      </c>
      <c r="C8" s="37" t="s">
        <v>507</v>
      </c>
      <c r="D8" s="33" t="s">
        <v>508</v>
      </c>
      <c r="E8" s="19">
        <v>1.8</v>
      </c>
      <c r="F8" s="19">
        <v>2.3199999999999998</v>
      </c>
      <c r="G8" s="26">
        <v>3.9</v>
      </c>
      <c r="H8" s="29">
        <f t="shared" ref="H8:H71" si="0">G8+F8+E8</f>
        <v>8.02</v>
      </c>
      <c r="I8" s="14">
        <f>E8*$E$2</f>
        <v>651600</v>
      </c>
      <c r="J8" s="14">
        <f>F8*$E$3</f>
        <v>545200</v>
      </c>
      <c r="K8" s="14">
        <f>F8*$E$4</f>
        <v>1108380</v>
      </c>
      <c r="L8" s="14">
        <f>F8*$E$5</f>
        <v>1477840</v>
      </c>
      <c r="M8" s="14">
        <f>G8*$E$6</f>
        <v>1060800</v>
      </c>
      <c r="N8" s="17">
        <f t="shared" ref="N8:N71" si="1">I8+J8+M8</f>
        <v>2257600</v>
      </c>
      <c r="O8" s="17">
        <f t="shared" ref="O8:O71" si="2">I8+K8+M8</f>
        <v>2820780</v>
      </c>
      <c r="P8" s="17">
        <f t="shared" ref="P8:P71" si="3">I8+L8+M8</f>
        <v>3190240</v>
      </c>
      <c r="Q8" s="30">
        <f t="shared" ref="Q8:Q71" si="4">(I8*$Q$5)+J8+M8</f>
        <v>2583400</v>
      </c>
      <c r="R8" s="30">
        <f t="shared" ref="R8:R71" si="5">(I8*$Q$5)+K8+M8</f>
        <v>3146580</v>
      </c>
      <c r="S8" s="30">
        <f t="shared" ref="S8:S71" si="6">(I8*$Q$5)+L8+M8</f>
        <v>3516040</v>
      </c>
    </row>
    <row r="9" spans="2:19" ht="19.5" thickBot="1" x14ac:dyDescent="0.3">
      <c r="B9" s="1">
        <v>2</v>
      </c>
      <c r="C9" s="37" t="s">
        <v>525</v>
      </c>
      <c r="D9" s="33" t="s">
        <v>526</v>
      </c>
      <c r="E9" s="19">
        <v>1</v>
      </c>
      <c r="F9" s="19">
        <v>3</v>
      </c>
      <c r="G9" s="26">
        <v>8.5</v>
      </c>
      <c r="H9" s="29">
        <f t="shared" si="0"/>
        <v>12.5</v>
      </c>
      <c r="I9" s="14">
        <f t="shared" ref="I9:I72" si="7">E9*$E$2</f>
        <v>362000</v>
      </c>
      <c r="J9" s="14">
        <f t="shared" ref="J9:J72" si="8">F9*$E$3</f>
        <v>705000</v>
      </c>
      <c r="K9" s="14">
        <f t="shared" ref="K9:K72" si="9">F9*$E$4</f>
        <v>1433250</v>
      </c>
      <c r="L9" s="14">
        <f t="shared" ref="L9:L72" si="10">F9*$E$5</f>
        <v>1911000</v>
      </c>
      <c r="M9" s="14">
        <f t="shared" ref="M9:M72" si="11">G9*$E$6</f>
        <v>2312000</v>
      </c>
      <c r="N9" s="17">
        <f t="shared" si="1"/>
        <v>3379000</v>
      </c>
      <c r="O9" s="17">
        <f t="shared" si="2"/>
        <v>4107250</v>
      </c>
      <c r="P9" s="17">
        <f t="shared" si="3"/>
        <v>4585000</v>
      </c>
      <c r="Q9" s="30">
        <f t="shared" si="4"/>
        <v>3560000</v>
      </c>
      <c r="R9" s="30">
        <f t="shared" si="5"/>
        <v>4288250</v>
      </c>
      <c r="S9" s="30">
        <f t="shared" si="6"/>
        <v>4766000</v>
      </c>
    </row>
    <row r="10" spans="2:19" ht="19.5" thickBot="1" x14ac:dyDescent="0.3">
      <c r="B10" s="1">
        <v>3</v>
      </c>
      <c r="C10" s="37" t="s">
        <v>527</v>
      </c>
      <c r="D10" s="33" t="s">
        <v>528</v>
      </c>
      <c r="E10" s="19">
        <v>1.3</v>
      </c>
      <c r="F10" s="19">
        <v>3</v>
      </c>
      <c r="G10" s="26">
        <v>8.5</v>
      </c>
      <c r="H10" s="29">
        <f t="shared" si="0"/>
        <v>12.8</v>
      </c>
      <c r="I10" s="14">
        <f t="shared" si="7"/>
        <v>470600</v>
      </c>
      <c r="J10" s="14">
        <f t="shared" si="8"/>
        <v>705000</v>
      </c>
      <c r="K10" s="14">
        <f t="shared" si="9"/>
        <v>1433250</v>
      </c>
      <c r="L10" s="14">
        <f t="shared" si="10"/>
        <v>1911000</v>
      </c>
      <c r="M10" s="14">
        <f t="shared" si="11"/>
        <v>2312000</v>
      </c>
      <c r="N10" s="17">
        <f t="shared" si="1"/>
        <v>3487600</v>
      </c>
      <c r="O10" s="17">
        <f t="shared" si="2"/>
        <v>4215850</v>
      </c>
      <c r="P10" s="17">
        <f t="shared" si="3"/>
        <v>4693600</v>
      </c>
      <c r="Q10" s="30">
        <f t="shared" si="4"/>
        <v>3722900</v>
      </c>
      <c r="R10" s="30">
        <f t="shared" si="5"/>
        <v>4451150</v>
      </c>
      <c r="S10" s="30">
        <f t="shared" si="6"/>
        <v>4928900</v>
      </c>
    </row>
    <row r="11" spans="2:19" ht="32.25" thickBot="1" x14ac:dyDescent="0.3">
      <c r="B11" s="1">
        <v>4</v>
      </c>
      <c r="C11" s="37" t="s">
        <v>513</v>
      </c>
      <c r="D11" s="33" t="s">
        <v>514</v>
      </c>
      <c r="E11" s="19">
        <v>1.1000000000000001</v>
      </c>
      <c r="F11" s="19">
        <v>3.15</v>
      </c>
      <c r="G11" s="26">
        <v>5.7</v>
      </c>
      <c r="H11" s="29">
        <f t="shared" si="0"/>
        <v>9.9499999999999993</v>
      </c>
      <c r="I11" s="14">
        <f t="shared" si="7"/>
        <v>398200.00000000006</v>
      </c>
      <c r="J11" s="14">
        <f t="shared" si="8"/>
        <v>740250</v>
      </c>
      <c r="K11" s="14">
        <f t="shared" si="9"/>
        <v>1504912.5</v>
      </c>
      <c r="L11" s="14">
        <f t="shared" si="10"/>
        <v>2006550</v>
      </c>
      <c r="M11" s="14">
        <f t="shared" si="11"/>
        <v>1550400</v>
      </c>
      <c r="N11" s="17">
        <f t="shared" si="1"/>
        <v>2688850</v>
      </c>
      <c r="O11" s="17">
        <f t="shared" si="2"/>
        <v>3453512.5</v>
      </c>
      <c r="P11" s="17">
        <f t="shared" si="3"/>
        <v>3955150</v>
      </c>
      <c r="Q11" s="30">
        <f t="shared" si="4"/>
        <v>2887950</v>
      </c>
      <c r="R11" s="30">
        <f t="shared" si="5"/>
        <v>3652612.5</v>
      </c>
      <c r="S11" s="30">
        <f t="shared" si="6"/>
        <v>4154250</v>
      </c>
    </row>
    <row r="12" spans="2:19" ht="19.5" thickBot="1" x14ac:dyDescent="0.3">
      <c r="B12" s="1">
        <v>5</v>
      </c>
      <c r="C12" s="37" t="s">
        <v>538</v>
      </c>
      <c r="D12" s="33" t="s">
        <v>497</v>
      </c>
      <c r="E12" s="19">
        <v>0.8</v>
      </c>
      <c r="F12" s="19">
        <v>1.54</v>
      </c>
      <c r="G12" s="26">
        <v>1.1000000000000001</v>
      </c>
      <c r="H12" s="29">
        <f t="shared" si="0"/>
        <v>3.4400000000000004</v>
      </c>
      <c r="I12" s="14">
        <f t="shared" si="7"/>
        <v>289600</v>
      </c>
      <c r="J12" s="14">
        <f t="shared" si="8"/>
        <v>361900</v>
      </c>
      <c r="K12" s="14">
        <f t="shared" si="9"/>
        <v>735735</v>
      </c>
      <c r="L12" s="14">
        <f t="shared" si="10"/>
        <v>980980</v>
      </c>
      <c r="M12" s="14">
        <f t="shared" si="11"/>
        <v>299200</v>
      </c>
      <c r="N12" s="17">
        <f t="shared" si="1"/>
        <v>950700</v>
      </c>
      <c r="O12" s="17">
        <f t="shared" si="2"/>
        <v>1324535</v>
      </c>
      <c r="P12" s="17">
        <f t="shared" si="3"/>
        <v>1569780</v>
      </c>
      <c r="Q12" s="30">
        <f t="shared" si="4"/>
        <v>1095500</v>
      </c>
      <c r="R12" s="30">
        <f t="shared" si="5"/>
        <v>1469335</v>
      </c>
      <c r="S12" s="30">
        <f t="shared" si="6"/>
        <v>1714580</v>
      </c>
    </row>
    <row r="13" spans="2:19" ht="19.5" thickBot="1" x14ac:dyDescent="0.3">
      <c r="B13" s="1">
        <v>6</v>
      </c>
      <c r="C13" s="37" t="s">
        <v>539</v>
      </c>
      <c r="D13" s="33" t="s">
        <v>498</v>
      </c>
      <c r="E13" s="19">
        <v>1.25</v>
      </c>
      <c r="F13" s="19">
        <v>4.82</v>
      </c>
      <c r="G13" s="26">
        <v>2.2200000000000002</v>
      </c>
      <c r="H13" s="29">
        <f t="shared" si="0"/>
        <v>8.2900000000000009</v>
      </c>
      <c r="I13" s="14">
        <f t="shared" si="7"/>
        <v>452500</v>
      </c>
      <c r="J13" s="14">
        <f t="shared" si="8"/>
        <v>1132700</v>
      </c>
      <c r="K13" s="14">
        <f t="shared" si="9"/>
        <v>2302755</v>
      </c>
      <c r="L13" s="14">
        <f t="shared" si="10"/>
        <v>3070340</v>
      </c>
      <c r="M13" s="14">
        <f t="shared" si="11"/>
        <v>603840</v>
      </c>
      <c r="N13" s="17">
        <f t="shared" si="1"/>
        <v>2189040</v>
      </c>
      <c r="O13" s="17">
        <f t="shared" si="2"/>
        <v>3359095</v>
      </c>
      <c r="P13" s="17">
        <f t="shared" si="3"/>
        <v>4126680</v>
      </c>
      <c r="Q13" s="30">
        <f t="shared" si="4"/>
        <v>2415290</v>
      </c>
      <c r="R13" s="30">
        <f t="shared" si="5"/>
        <v>3585345</v>
      </c>
      <c r="S13" s="30">
        <f t="shared" si="6"/>
        <v>4352930</v>
      </c>
    </row>
    <row r="14" spans="2:19" ht="19.5" thickBot="1" x14ac:dyDescent="0.3">
      <c r="B14" s="1">
        <v>7</v>
      </c>
      <c r="C14" s="37" t="s">
        <v>511</v>
      </c>
      <c r="D14" s="33" t="s">
        <v>512</v>
      </c>
      <c r="E14" s="19">
        <v>3.2</v>
      </c>
      <c r="F14" s="19">
        <v>2.73</v>
      </c>
      <c r="G14" s="26">
        <v>5.7</v>
      </c>
      <c r="H14" s="29">
        <f t="shared" si="0"/>
        <v>11.629999999999999</v>
      </c>
      <c r="I14" s="14">
        <f t="shared" si="7"/>
        <v>1158400</v>
      </c>
      <c r="J14" s="14">
        <f t="shared" si="8"/>
        <v>641550</v>
      </c>
      <c r="K14" s="14">
        <f t="shared" si="9"/>
        <v>1304257.5</v>
      </c>
      <c r="L14" s="14">
        <f t="shared" si="10"/>
        <v>1739010</v>
      </c>
      <c r="M14" s="14">
        <f t="shared" si="11"/>
        <v>1550400</v>
      </c>
      <c r="N14" s="17">
        <f t="shared" si="1"/>
        <v>3350350</v>
      </c>
      <c r="O14" s="17">
        <f t="shared" si="2"/>
        <v>4013057.5</v>
      </c>
      <c r="P14" s="17">
        <f t="shared" si="3"/>
        <v>4447810</v>
      </c>
      <c r="Q14" s="30">
        <f t="shared" si="4"/>
        <v>3929550</v>
      </c>
      <c r="R14" s="30">
        <f t="shared" si="5"/>
        <v>4592257.5</v>
      </c>
      <c r="S14" s="30">
        <f t="shared" si="6"/>
        <v>5027010</v>
      </c>
    </row>
    <row r="15" spans="2:19" ht="19.5" thickBot="1" x14ac:dyDescent="0.3">
      <c r="B15" s="1">
        <v>8</v>
      </c>
      <c r="C15" s="37" t="s">
        <v>509</v>
      </c>
      <c r="D15" s="33" t="s">
        <v>510</v>
      </c>
      <c r="E15" s="19">
        <v>1.5</v>
      </c>
      <c r="F15" s="19">
        <v>1.85</v>
      </c>
      <c r="G15" s="26">
        <v>1.7</v>
      </c>
      <c r="H15" s="29">
        <f t="shared" si="0"/>
        <v>5.05</v>
      </c>
      <c r="I15" s="14">
        <f t="shared" si="7"/>
        <v>543000</v>
      </c>
      <c r="J15" s="14">
        <f t="shared" si="8"/>
        <v>434750</v>
      </c>
      <c r="K15" s="14">
        <f t="shared" si="9"/>
        <v>883837.5</v>
      </c>
      <c r="L15" s="14">
        <f t="shared" si="10"/>
        <v>1178450</v>
      </c>
      <c r="M15" s="14">
        <f t="shared" si="11"/>
        <v>462400</v>
      </c>
      <c r="N15" s="17">
        <f t="shared" si="1"/>
        <v>1440150</v>
      </c>
      <c r="O15" s="17">
        <f t="shared" si="2"/>
        <v>1889237.5</v>
      </c>
      <c r="P15" s="17">
        <f t="shared" si="3"/>
        <v>2183850</v>
      </c>
      <c r="Q15" s="30">
        <f t="shared" si="4"/>
        <v>1711650</v>
      </c>
      <c r="R15" s="30">
        <f t="shared" si="5"/>
        <v>2160737.5</v>
      </c>
      <c r="S15" s="30">
        <f t="shared" si="6"/>
        <v>2455350</v>
      </c>
    </row>
    <row r="16" spans="2:19" ht="19.5" thickBot="1" x14ac:dyDescent="0.3">
      <c r="B16" s="1">
        <v>9</v>
      </c>
      <c r="C16" s="5" t="s">
        <v>3</v>
      </c>
      <c r="D16" s="8" t="s">
        <v>4</v>
      </c>
      <c r="E16" s="19">
        <v>1</v>
      </c>
      <c r="F16" s="19">
        <v>2.3199999999999998</v>
      </c>
      <c r="G16" s="26">
        <v>2.63</v>
      </c>
      <c r="H16" s="29">
        <f t="shared" si="0"/>
        <v>5.9499999999999993</v>
      </c>
      <c r="I16" s="14">
        <f t="shared" si="7"/>
        <v>362000</v>
      </c>
      <c r="J16" s="14">
        <f t="shared" si="8"/>
        <v>545200</v>
      </c>
      <c r="K16" s="14">
        <f t="shared" si="9"/>
        <v>1108380</v>
      </c>
      <c r="L16" s="14">
        <f t="shared" si="10"/>
        <v>1477840</v>
      </c>
      <c r="M16" s="14">
        <f t="shared" si="11"/>
        <v>715360</v>
      </c>
      <c r="N16" s="17">
        <f t="shared" si="1"/>
        <v>1622560</v>
      </c>
      <c r="O16" s="17">
        <f t="shared" si="2"/>
        <v>2185740</v>
      </c>
      <c r="P16" s="17">
        <f t="shared" si="3"/>
        <v>2555200</v>
      </c>
      <c r="Q16" s="30">
        <f t="shared" si="4"/>
        <v>1803560</v>
      </c>
      <c r="R16" s="30">
        <f t="shared" si="5"/>
        <v>2366740</v>
      </c>
      <c r="S16" s="30">
        <f t="shared" si="6"/>
        <v>2736200</v>
      </c>
    </row>
    <row r="17" spans="2:19" ht="19.5" thickBot="1" x14ac:dyDescent="0.3">
      <c r="B17" s="1">
        <v>10</v>
      </c>
      <c r="C17" s="5" t="s">
        <v>5</v>
      </c>
      <c r="D17" s="8" t="s">
        <v>6</v>
      </c>
      <c r="E17" s="19">
        <v>0.6</v>
      </c>
      <c r="F17" s="19">
        <v>2.3199999999999998</v>
      </c>
      <c r="G17" s="26">
        <v>3</v>
      </c>
      <c r="H17" s="29">
        <f t="shared" si="0"/>
        <v>5.92</v>
      </c>
      <c r="I17" s="14">
        <f t="shared" si="7"/>
        <v>217200</v>
      </c>
      <c r="J17" s="14">
        <f t="shared" si="8"/>
        <v>545200</v>
      </c>
      <c r="K17" s="14">
        <f t="shared" si="9"/>
        <v>1108380</v>
      </c>
      <c r="L17" s="14">
        <f t="shared" si="10"/>
        <v>1477840</v>
      </c>
      <c r="M17" s="14">
        <f t="shared" si="11"/>
        <v>816000</v>
      </c>
      <c r="N17" s="17">
        <f t="shared" si="1"/>
        <v>1578400</v>
      </c>
      <c r="O17" s="17">
        <f t="shared" si="2"/>
        <v>2141580</v>
      </c>
      <c r="P17" s="17">
        <f t="shared" si="3"/>
        <v>2511040</v>
      </c>
      <c r="Q17" s="30">
        <f t="shared" si="4"/>
        <v>1687000</v>
      </c>
      <c r="R17" s="30">
        <f t="shared" si="5"/>
        <v>2250180</v>
      </c>
      <c r="S17" s="30">
        <f t="shared" si="6"/>
        <v>2619640</v>
      </c>
    </row>
    <row r="18" spans="2:19" ht="19.5" thickBot="1" x14ac:dyDescent="0.3">
      <c r="B18" s="1">
        <v>11</v>
      </c>
      <c r="C18" s="5" t="s">
        <v>7</v>
      </c>
      <c r="D18" s="8" t="s">
        <v>8</v>
      </c>
      <c r="E18" s="19">
        <v>0.5</v>
      </c>
      <c r="F18" s="19">
        <v>2.3199999999999998</v>
      </c>
      <c r="G18" s="26">
        <v>3</v>
      </c>
      <c r="H18" s="29">
        <f t="shared" si="0"/>
        <v>5.82</v>
      </c>
      <c r="I18" s="14">
        <f t="shared" si="7"/>
        <v>181000</v>
      </c>
      <c r="J18" s="14">
        <f t="shared" si="8"/>
        <v>545200</v>
      </c>
      <c r="K18" s="14">
        <f t="shared" si="9"/>
        <v>1108380</v>
      </c>
      <c r="L18" s="14">
        <f t="shared" si="10"/>
        <v>1477840</v>
      </c>
      <c r="M18" s="14">
        <f t="shared" si="11"/>
        <v>816000</v>
      </c>
      <c r="N18" s="17">
        <f t="shared" si="1"/>
        <v>1542200</v>
      </c>
      <c r="O18" s="17">
        <f t="shared" si="2"/>
        <v>2105380</v>
      </c>
      <c r="P18" s="17">
        <f t="shared" si="3"/>
        <v>2474840</v>
      </c>
      <c r="Q18" s="30">
        <f t="shared" si="4"/>
        <v>1632700</v>
      </c>
      <c r="R18" s="30">
        <f t="shared" si="5"/>
        <v>2195880</v>
      </c>
      <c r="S18" s="30">
        <f t="shared" si="6"/>
        <v>2565340</v>
      </c>
    </row>
    <row r="19" spans="2:19" ht="19.5" thickBot="1" x14ac:dyDescent="0.3">
      <c r="B19" s="1">
        <v>12</v>
      </c>
      <c r="C19" s="5" t="s">
        <v>9</v>
      </c>
      <c r="D19" s="8" t="s">
        <v>10</v>
      </c>
      <c r="E19" s="19">
        <v>0.7</v>
      </c>
      <c r="F19" s="19">
        <v>1.1599999999999999</v>
      </c>
      <c r="G19" s="26">
        <v>2.4500000000000002</v>
      </c>
      <c r="H19" s="29">
        <f t="shared" si="0"/>
        <v>4.3100000000000005</v>
      </c>
      <c r="I19" s="14">
        <f t="shared" si="7"/>
        <v>253399.99999999997</v>
      </c>
      <c r="J19" s="14">
        <f t="shared" si="8"/>
        <v>272600</v>
      </c>
      <c r="K19" s="14">
        <f t="shared" si="9"/>
        <v>554190</v>
      </c>
      <c r="L19" s="14">
        <f t="shared" si="10"/>
        <v>738920</v>
      </c>
      <c r="M19" s="14">
        <f t="shared" si="11"/>
        <v>666400</v>
      </c>
      <c r="N19" s="17">
        <f t="shared" si="1"/>
        <v>1192400</v>
      </c>
      <c r="O19" s="17">
        <f t="shared" si="2"/>
        <v>1473990</v>
      </c>
      <c r="P19" s="17">
        <f t="shared" si="3"/>
        <v>1658720</v>
      </c>
      <c r="Q19" s="30">
        <f t="shared" si="4"/>
        <v>1319100</v>
      </c>
      <c r="R19" s="30">
        <f t="shared" si="5"/>
        <v>1600690</v>
      </c>
      <c r="S19" s="30">
        <f t="shared" si="6"/>
        <v>1785420</v>
      </c>
    </row>
    <row r="20" spans="2:19" ht="19.5" thickBot="1" x14ac:dyDescent="0.3">
      <c r="B20" s="1">
        <v>13</v>
      </c>
      <c r="C20" s="5" t="s">
        <v>11</v>
      </c>
      <c r="D20" s="8" t="s">
        <v>444</v>
      </c>
      <c r="E20" s="19">
        <v>0.8</v>
      </c>
      <c r="F20" s="19">
        <v>1.58</v>
      </c>
      <c r="G20" s="26">
        <v>6.69</v>
      </c>
      <c r="H20" s="29">
        <f t="shared" si="0"/>
        <v>9.07</v>
      </c>
      <c r="I20" s="14">
        <f t="shared" si="7"/>
        <v>289600</v>
      </c>
      <c r="J20" s="14">
        <f t="shared" si="8"/>
        <v>371300</v>
      </c>
      <c r="K20" s="14">
        <f t="shared" si="9"/>
        <v>754845</v>
      </c>
      <c r="L20" s="14">
        <f t="shared" si="10"/>
        <v>1006460</v>
      </c>
      <c r="M20" s="14">
        <f t="shared" si="11"/>
        <v>1819680</v>
      </c>
      <c r="N20" s="17">
        <f t="shared" si="1"/>
        <v>2480580</v>
      </c>
      <c r="O20" s="17">
        <f t="shared" si="2"/>
        <v>2864125</v>
      </c>
      <c r="P20" s="17">
        <f t="shared" si="3"/>
        <v>3115740</v>
      </c>
      <c r="Q20" s="30">
        <f t="shared" si="4"/>
        <v>2625380</v>
      </c>
      <c r="R20" s="30">
        <f t="shared" si="5"/>
        <v>3008925</v>
      </c>
      <c r="S20" s="30">
        <f t="shared" si="6"/>
        <v>3260540</v>
      </c>
    </row>
    <row r="21" spans="2:19" ht="19.5" thickBot="1" x14ac:dyDescent="0.3">
      <c r="B21" s="1">
        <v>14</v>
      </c>
      <c r="C21" s="5" t="s">
        <v>12</v>
      </c>
      <c r="D21" s="8" t="s">
        <v>445</v>
      </c>
      <c r="E21" s="19">
        <v>0.9</v>
      </c>
      <c r="F21" s="19">
        <v>3.47</v>
      </c>
      <c r="G21" s="26">
        <v>6.69</v>
      </c>
      <c r="H21" s="29">
        <f t="shared" si="0"/>
        <v>11.06</v>
      </c>
      <c r="I21" s="14">
        <f t="shared" si="7"/>
        <v>325800</v>
      </c>
      <c r="J21" s="14">
        <f t="shared" si="8"/>
        <v>815450</v>
      </c>
      <c r="K21" s="14">
        <f t="shared" si="9"/>
        <v>1657792.5</v>
      </c>
      <c r="L21" s="14">
        <f t="shared" si="10"/>
        <v>2210390</v>
      </c>
      <c r="M21" s="14">
        <f t="shared" si="11"/>
        <v>1819680</v>
      </c>
      <c r="N21" s="17">
        <f t="shared" si="1"/>
        <v>2960930</v>
      </c>
      <c r="O21" s="17">
        <f t="shared" si="2"/>
        <v>3803272.5</v>
      </c>
      <c r="P21" s="17">
        <f t="shared" si="3"/>
        <v>4355870</v>
      </c>
      <c r="Q21" s="30">
        <f t="shared" si="4"/>
        <v>3123830</v>
      </c>
      <c r="R21" s="30">
        <f t="shared" si="5"/>
        <v>3966172.5</v>
      </c>
      <c r="S21" s="30">
        <f t="shared" si="6"/>
        <v>4518770</v>
      </c>
    </row>
    <row r="22" spans="2:19" ht="19.5" thickBot="1" x14ac:dyDescent="0.3">
      <c r="B22" s="1">
        <v>15</v>
      </c>
      <c r="C22" s="5" t="s">
        <v>13</v>
      </c>
      <c r="D22" s="8" t="s">
        <v>14</v>
      </c>
      <c r="E22" s="19">
        <v>0.8</v>
      </c>
      <c r="F22" s="19">
        <v>2.3199999999999998</v>
      </c>
      <c r="G22" s="26">
        <v>6.69</v>
      </c>
      <c r="H22" s="29">
        <f t="shared" si="0"/>
        <v>9.81</v>
      </c>
      <c r="I22" s="14">
        <f t="shared" si="7"/>
        <v>289600</v>
      </c>
      <c r="J22" s="14">
        <f t="shared" si="8"/>
        <v>545200</v>
      </c>
      <c r="K22" s="14">
        <f t="shared" si="9"/>
        <v>1108380</v>
      </c>
      <c r="L22" s="14">
        <f t="shared" si="10"/>
        <v>1477840</v>
      </c>
      <c r="M22" s="14">
        <f t="shared" si="11"/>
        <v>1819680</v>
      </c>
      <c r="N22" s="17">
        <f t="shared" si="1"/>
        <v>2654480</v>
      </c>
      <c r="O22" s="17">
        <f t="shared" si="2"/>
        <v>3217660</v>
      </c>
      <c r="P22" s="17">
        <f t="shared" si="3"/>
        <v>3587120</v>
      </c>
      <c r="Q22" s="30">
        <f t="shared" si="4"/>
        <v>2799280</v>
      </c>
      <c r="R22" s="30">
        <f t="shared" si="5"/>
        <v>3362460</v>
      </c>
      <c r="S22" s="30">
        <f t="shared" si="6"/>
        <v>3731920</v>
      </c>
    </row>
    <row r="23" spans="2:19" ht="19.5" thickBot="1" x14ac:dyDescent="0.3">
      <c r="B23" s="1">
        <v>16</v>
      </c>
      <c r="C23" s="5" t="s">
        <v>15</v>
      </c>
      <c r="D23" s="8" t="s">
        <v>16</v>
      </c>
      <c r="E23" s="19">
        <v>4</v>
      </c>
      <c r="F23" s="19">
        <v>4.82</v>
      </c>
      <c r="G23" s="26">
        <v>6.43</v>
      </c>
      <c r="H23" s="29">
        <f t="shared" si="0"/>
        <v>15.25</v>
      </c>
      <c r="I23" s="14">
        <f t="shared" si="7"/>
        <v>1448000</v>
      </c>
      <c r="J23" s="14">
        <f t="shared" si="8"/>
        <v>1132700</v>
      </c>
      <c r="K23" s="14">
        <f t="shared" si="9"/>
        <v>2302755</v>
      </c>
      <c r="L23" s="14">
        <f t="shared" si="10"/>
        <v>3070340</v>
      </c>
      <c r="M23" s="14">
        <f t="shared" si="11"/>
        <v>1748960</v>
      </c>
      <c r="N23" s="17">
        <f t="shared" si="1"/>
        <v>4329660</v>
      </c>
      <c r="O23" s="17">
        <f t="shared" si="2"/>
        <v>5499715</v>
      </c>
      <c r="P23" s="17">
        <f t="shared" si="3"/>
        <v>6267300</v>
      </c>
      <c r="Q23" s="30">
        <f t="shared" si="4"/>
        <v>5053660</v>
      </c>
      <c r="R23" s="30">
        <f t="shared" si="5"/>
        <v>6223715</v>
      </c>
      <c r="S23" s="30">
        <f t="shared" si="6"/>
        <v>6991300</v>
      </c>
    </row>
    <row r="24" spans="2:19" ht="19.5" thickBot="1" x14ac:dyDescent="0.3">
      <c r="B24" s="1">
        <v>17</v>
      </c>
      <c r="C24" s="5" t="s">
        <v>17</v>
      </c>
      <c r="D24" s="8" t="s">
        <v>18</v>
      </c>
      <c r="E24" s="19">
        <v>6</v>
      </c>
      <c r="F24" s="19">
        <v>6.98</v>
      </c>
      <c r="G24" s="26">
        <v>6.43</v>
      </c>
      <c r="H24" s="29">
        <f t="shared" si="0"/>
        <v>19.41</v>
      </c>
      <c r="I24" s="14">
        <f t="shared" si="7"/>
        <v>2172000</v>
      </c>
      <c r="J24" s="14">
        <f t="shared" si="8"/>
        <v>1640300</v>
      </c>
      <c r="K24" s="14">
        <f t="shared" si="9"/>
        <v>3334695</v>
      </c>
      <c r="L24" s="14">
        <f t="shared" si="10"/>
        <v>4446260</v>
      </c>
      <c r="M24" s="14">
        <f t="shared" si="11"/>
        <v>1748960</v>
      </c>
      <c r="N24" s="17">
        <f t="shared" si="1"/>
        <v>5561260</v>
      </c>
      <c r="O24" s="17">
        <f t="shared" si="2"/>
        <v>7255655</v>
      </c>
      <c r="P24" s="17">
        <f t="shared" si="3"/>
        <v>8367220</v>
      </c>
      <c r="Q24" s="30">
        <f t="shared" si="4"/>
        <v>6647260</v>
      </c>
      <c r="R24" s="30">
        <f t="shared" si="5"/>
        <v>8341655</v>
      </c>
      <c r="S24" s="30">
        <f t="shared" si="6"/>
        <v>9453220</v>
      </c>
    </row>
    <row r="25" spans="2:19" ht="19.5" thickBot="1" x14ac:dyDescent="0.3">
      <c r="B25" s="1">
        <v>18</v>
      </c>
      <c r="C25" s="5" t="s">
        <v>19</v>
      </c>
      <c r="D25" s="8" t="s">
        <v>20</v>
      </c>
      <c r="E25" s="19">
        <v>6</v>
      </c>
      <c r="F25" s="19">
        <v>6.98</v>
      </c>
      <c r="G25" s="26">
        <v>6.43</v>
      </c>
      <c r="H25" s="29">
        <f t="shared" si="0"/>
        <v>19.41</v>
      </c>
      <c r="I25" s="14">
        <f t="shared" si="7"/>
        <v>2172000</v>
      </c>
      <c r="J25" s="14">
        <f t="shared" si="8"/>
        <v>1640300</v>
      </c>
      <c r="K25" s="14">
        <f t="shared" si="9"/>
        <v>3334695</v>
      </c>
      <c r="L25" s="14">
        <f t="shared" si="10"/>
        <v>4446260</v>
      </c>
      <c r="M25" s="14">
        <f t="shared" si="11"/>
        <v>1748960</v>
      </c>
      <c r="N25" s="17">
        <f t="shared" si="1"/>
        <v>5561260</v>
      </c>
      <c r="O25" s="17">
        <f t="shared" si="2"/>
        <v>7255655</v>
      </c>
      <c r="P25" s="17">
        <f t="shared" si="3"/>
        <v>8367220</v>
      </c>
      <c r="Q25" s="30">
        <f t="shared" si="4"/>
        <v>6647260</v>
      </c>
      <c r="R25" s="30">
        <f t="shared" si="5"/>
        <v>8341655</v>
      </c>
      <c r="S25" s="30">
        <f t="shared" si="6"/>
        <v>9453220</v>
      </c>
    </row>
    <row r="26" spans="2:19" ht="19.5" thickBot="1" x14ac:dyDescent="0.3">
      <c r="B26" s="1">
        <v>19</v>
      </c>
      <c r="C26" s="5" t="s">
        <v>21</v>
      </c>
      <c r="D26" s="8" t="s">
        <v>22</v>
      </c>
      <c r="E26" s="19">
        <v>5</v>
      </c>
      <c r="F26" s="19">
        <v>4.57</v>
      </c>
      <c r="G26" s="26">
        <v>2.2200000000000002</v>
      </c>
      <c r="H26" s="29">
        <f t="shared" si="0"/>
        <v>11.790000000000001</v>
      </c>
      <c r="I26" s="14">
        <f t="shared" si="7"/>
        <v>1810000</v>
      </c>
      <c r="J26" s="14">
        <f t="shared" si="8"/>
        <v>1073950</v>
      </c>
      <c r="K26" s="14">
        <f t="shared" si="9"/>
        <v>2183317.5</v>
      </c>
      <c r="L26" s="14">
        <f t="shared" si="10"/>
        <v>2911090</v>
      </c>
      <c r="M26" s="14">
        <f t="shared" si="11"/>
        <v>603840</v>
      </c>
      <c r="N26" s="17">
        <f t="shared" si="1"/>
        <v>3487790</v>
      </c>
      <c r="O26" s="17">
        <f t="shared" si="2"/>
        <v>4597157.5</v>
      </c>
      <c r="P26" s="17">
        <f t="shared" si="3"/>
        <v>5324930</v>
      </c>
      <c r="Q26" s="30">
        <f t="shared" si="4"/>
        <v>4392790</v>
      </c>
      <c r="R26" s="30">
        <f t="shared" si="5"/>
        <v>5502157.5</v>
      </c>
      <c r="S26" s="30">
        <f t="shared" si="6"/>
        <v>6229930</v>
      </c>
    </row>
    <row r="27" spans="2:19" ht="19.5" thickBot="1" x14ac:dyDescent="0.3">
      <c r="B27" s="1">
        <v>20</v>
      </c>
      <c r="C27" s="5" t="s">
        <v>23</v>
      </c>
      <c r="D27" s="8" t="s">
        <v>24</v>
      </c>
      <c r="E27" s="19">
        <v>7</v>
      </c>
      <c r="F27" s="19">
        <v>4.82</v>
      </c>
      <c r="G27" s="26">
        <v>2.2200000000000002</v>
      </c>
      <c r="H27" s="29">
        <f t="shared" si="0"/>
        <v>14.040000000000001</v>
      </c>
      <c r="I27" s="14">
        <f t="shared" si="7"/>
        <v>2534000</v>
      </c>
      <c r="J27" s="14">
        <f t="shared" si="8"/>
        <v>1132700</v>
      </c>
      <c r="K27" s="14">
        <f t="shared" si="9"/>
        <v>2302755</v>
      </c>
      <c r="L27" s="14">
        <f t="shared" si="10"/>
        <v>3070340</v>
      </c>
      <c r="M27" s="14">
        <f t="shared" si="11"/>
        <v>603840</v>
      </c>
      <c r="N27" s="17">
        <f t="shared" si="1"/>
        <v>4270540</v>
      </c>
      <c r="O27" s="17">
        <f t="shared" si="2"/>
        <v>5440595</v>
      </c>
      <c r="P27" s="17">
        <f t="shared" si="3"/>
        <v>6208180</v>
      </c>
      <c r="Q27" s="30">
        <f t="shared" si="4"/>
        <v>5537540</v>
      </c>
      <c r="R27" s="30">
        <f t="shared" si="5"/>
        <v>6707595</v>
      </c>
      <c r="S27" s="30">
        <f t="shared" si="6"/>
        <v>7475180</v>
      </c>
    </row>
    <row r="28" spans="2:19" ht="19.5" thickBot="1" x14ac:dyDescent="0.3">
      <c r="B28" s="1">
        <v>21</v>
      </c>
      <c r="C28" s="5" t="s">
        <v>25</v>
      </c>
      <c r="D28" s="8" t="s">
        <v>26</v>
      </c>
      <c r="E28" s="19">
        <v>7</v>
      </c>
      <c r="F28" s="19">
        <v>4.82</v>
      </c>
      <c r="G28" s="26">
        <v>2.2200000000000002</v>
      </c>
      <c r="H28" s="29">
        <f t="shared" si="0"/>
        <v>14.040000000000001</v>
      </c>
      <c r="I28" s="14">
        <f t="shared" si="7"/>
        <v>2534000</v>
      </c>
      <c r="J28" s="14">
        <f t="shared" si="8"/>
        <v>1132700</v>
      </c>
      <c r="K28" s="14">
        <f t="shared" si="9"/>
        <v>2302755</v>
      </c>
      <c r="L28" s="14">
        <f t="shared" si="10"/>
        <v>3070340</v>
      </c>
      <c r="M28" s="14">
        <f t="shared" si="11"/>
        <v>603840</v>
      </c>
      <c r="N28" s="17">
        <f t="shared" si="1"/>
        <v>4270540</v>
      </c>
      <c r="O28" s="17">
        <f t="shared" si="2"/>
        <v>5440595</v>
      </c>
      <c r="P28" s="17">
        <f t="shared" si="3"/>
        <v>6208180</v>
      </c>
      <c r="Q28" s="30">
        <f t="shared" si="4"/>
        <v>5537540</v>
      </c>
      <c r="R28" s="30">
        <f t="shared" si="5"/>
        <v>6707595</v>
      </c>
      <c r="S28" s="30">
        <f t="shared" si="6"/>
        <v>7475180</v>
      </c>
    </row>
    <row r="29" spans="2:19" ht="19.5" thickBot="1" x14ac:dyDescent="0.3">
      <c r="B29" s="1">
        <v>22</v>
      </c>
      <c r="C29" s="5" t="s">
        <v>27</v>
      </c>
      <c r="D29" s="8" t="s">
        <v>446</v>
      </c>
      <c r="E29" s="19">
        <v>4</v>
      </c>
      <c r="F29" s="19">
        <v>6.49</v>
      </c>
      <c r="G29" s="26">
        <v>2.2200000000000002</v>
      </c>
      <c r="H29" s="29">
        <f t="shared" si="0"/>
        <v>12.71</v>
      </c>
      <c r="I29" s="14">
        <f t="shared" si="7"/>
        <v>1448000</v>
      </c>
      <c r="J29" s="14">
        <f t="shared" si="8"/>
        <v>1525150</v>
      </c>
      <c r="K29" s="14">
        <f t="shared" si="9"/>
        <v>3100597.5</v>
      </c>
      <c r="L29" s="14">
        <f t="shared" si="10"/>
        <v>4134130</v>
      </c>
      <c r="M29" s="14">
        <f t="shared" si="11"/>
        <v>603840</v>
      </c>
      <c r="N29" s="17">
        <f t="shared" si="1"/>
        <v>3576990</v>
      </c>
      <c r="O29" s="17">
        <f t="shared" si="2"/>
        <v>5152437.5</v>
      </c>
      <c r="P29" s="17">
        <f t="shared" si="3"/>
        <v>6185970</v>
      </c>
      <c r="Q29" s="30">
        <f t="shared" si="4"/>
        <v>4300990</v>
      </c>
      <c r="R29" s="30">
        <f t="shared" si="5"/>
        <v>5876437.5</v>
      </c>
      <c r="S29" s="30">
        <f t="shared" si="6"/>
        <v>6909970</v>
      </c>
    </row>
    <row r="30" spans="2:19" ht="19.5" thickBot="1" x14ac:dyDescent="0.3">
      <c r="B30" s="1">
        <v>23</v>
      </c>
      <c r="C30" s="5" t="s">
        <v>28</v>
      </c>
      <c r="D30" s="8" t="s">
        <v>29</v>
      </c>
      <c r="E30" s="19">
        <v>2</v>
      </c>
      <c r="F30" s="19">
        <v>2.98</v>
      </c>
      <c r="G30" s="26">
        <v>4.55</v>
      </c>
      <c r="H30" s="29">
        <f t="shared" si="0"/>
        <v>9.5299999999999994</v>
      </c>
      <c r="I30" s="14">
        <f t="shared" si="7"/>
        <v>724000</v>
      </c>
      <c r="J30" s="14">
        <f t="shared" si="8"/>
        <v>700300</v>
      </c>
      <c r="K30" s="14">
        <f t="shared" si="9"/>
        <v>1423695</v>
      </c>
      <c r="L30" s="14">
        <f t="shared" si="10"/>
        <v>1898260</v>
      </c>
      <c r="M30" s="14">
        <f t="shared" si="11"/>
        <v>1237600</v>
      </c>
      <c r="N30" s="17">
        <f t="shared" si="1"/>
        <v>2661900</v>
      </c>
      <c r="O30" s="17">
        <f t="shared" si="2"/>
        <v>3385295</v>
      </c>
      <c r="P30" s="17">
        <f t="shared" si="3"/>
        <v>3859860</v>
      </c>
      <c r="Q30" s="30">
        <f t="shared" si="4"/>
        <v>3023900</v>
      </c>
      <c r="R30" s="30">
        <f t="shared" si="5"/>
        <v>3747295</v>
      </c>
      <c r="S30" s="30">
        <f t="shared" si="6"/>
        <v>4221860</v>
      </c>
    </row>
    <row r="31" spans="2:19" ht="19.5" thickBot="1" x14ac:dyDescent="0.3">
      <c r="B31" s="1">
        <v>24</v>
      </c>
      <c r="C31" s="5" t="s">
        <v>30</v>
      </c>
      <c r="D31" s="8" t="s">
        <v>31</v>
      </c>
      <c r="E31" s="19">
        <v>2.2000000000000002</v>
      </c>
      <c r="F31" s="19">
        <v>3.89</v>
      </c>
      <c r="G31" s="26">
        <v>5.74</v>
      </c>
      <c r="H31" s="29">
        <f t="shared" si="0"/>
        <v>11.830000000000002</v>
      </c>
      <c r="I31" s="14">
        <f t="shared" si="7"/>
        <v>796400.00000000012</v>
      </c>
      <c r="J31" s="14">
        <f t="shared" si="8"/>
        <v>914150</v>
      </c>
      <c r="K31" s="14">
        <f t="shared" si="9"/>
        <v>1858447.5</v>
      </c>
      <c r="L31" s="14">
        <f t="shared" si="10"/>
        <v>2477930</v>
      </c>
      <c r="M31" s="14">
        <f t="shared" si="11"/>
        <v>1561280</v>
      </c>
      <c r="N31" s="17">
        <f t="shared" si="1"/>
        <v>3271830</v>
      </c>
      <c r="O31" s="17">
        <f t="shared" si="2"/>
        <v>4216127.5</v>
      </c>
      <c r="P31" s="17">
        <f t="shared" si="3"/>
        <v>4835610</v>
      </c>
      <c r="Q31" s="30">
        <f t="shared" si="4"/>
        <v>3670030</v>
      </c>
      <c r="R31" s="30">
        <f t="shared" si="5"/>
        <v>4614327.5</v>
      </c>
      <c r="S31" s="30">
        <f t="shared" si="6"/>
        <v>5233810</v>
      </c>
    </row>
    <row r="32" spans="2:19" ht="19.5" thickBot="1" x14ac:dyDescent="0.3">
      <c r="B32" s="1">
        <v>25</v>
      </c>
      <c r="C32" s="5" t="s">
        <v>32</v>
      </c>
      <c r="D32" s="8" t="s">
        <v>33</v>
      </c>
      <c r="E32" s="19">
        <v>2.7</v>
      </c>
      <c r="F32" s="19">
        <v>4.97</v>
      </c>
      <c r="G32" s="26">
        <v>8.02</v>
      </c>
      <c r="H32" s="29">
        <f t="shared" si="0"/>
        <v>15.689999999999998</v>
      </c>
      <c r="I32" s="14">
        <f t="shared" si="7"/>
        <v>977400.00000000012</v>
      </c>
      <c r="J32" s="14">
        <f t="shared" si="8"/>
        <v>1167950</v>
      </c>
      <c r="K32" s="14">
        <f t="shared" si="9"/>
        <v>2374417.5</v>
      </c>
      <c r="L32" s="14">
        <f t="shared" si="10"/>
        <v>3165890</v>
      </c>
      <c r="M32" s="14">
        <f t="shared" si="11"/>
        <v>2181440</v>
      </c>
      <c r="N32" s="17">
        <f t="shared" si="1"/>
        <v>4326790</v>
      </c>
      <c r="O32" s="17">
        <f t="shared" si="2"/>
        <v>5533257.5</v>
      </c>
      <c r="P32" s="17">
        <f t="shared" si="3"/>
        <v>6324730</v>
      </c>
      <c r="Q32" s="30">
        <f t="shared" si="4"/>
        <v>4815490</v>
      </c>
      <c r="R32" s="30">
        <f t="shared" si="5"/>
        <v>6021957.5</v>
      </c>
      <c r="S32" s="30">
        <f t="shared" si="6"/>
        <v>6813430</v>
      </c>
    </row>
    <row r="33" spans="2:19" ht="19.5" thickBot="1" x14ac:dyDescent="0.3">
      <c r="B33" s="1">
        <v>26</v>
      </c>
      <c r="C33" s="5" t="s">
        <v>34</v>
      </c>
      <c r="D33" s="8" t="s">
        <v>35</v>
      </c>
      <c r="E33" s="19">
        <v>3.3</v>
      </c>
      <c r="F33" s="19">
        <v>5.22</v>
      </c>
      <c r="G33" s="26">
        <v>9.76</v>
      </c>
      <c r="H33" s="29">
        <f t="shared" si="0"/>
        <v>18.28</v>
      </c>
      <c r="I33" s="14">
        <f t="shared" si="7"/>
        <v>1194600</v>
      </c>
      <c r="J33" s="14">
        <f t="shared" si="8"/>
        <v>1226700</v>
      </c>
      <c r="K33" s="14">
        <f t="shared" si="9"/>
        <v>2493855</v>
      </c>
      <c r="L33" s="14">
        <f t="shared" si="10"/>
        <v>3325140</v>
      </c>
      <c r="M33" s="14">
        <f t="shared" si="11"/>
        <v>2654720</v>
      </c>
      <c r="N33" s="17">
        <f t="shared" si="1"/>
        <v>5076020</v>
      </c>
      <c r="O33" s="17">
        <f t="shared" si="2"/>
        <v>6343175</v>
      </c>
      <c r="P33" s="17">
        <f t="shared" si="3"/>
        <v>7174460</v>
      </c>
      <c r="Q33" s="30">
        <f t="shared" si="4"/>
        <v>5673320</v>
      </c>
      <c r="R33" s="30">
        <f t="shared" si="5"/>
        <v>6940475</v>
      </c>
      <c r="S33" s="30">
        <f t="shared" si="6"/>
        <v>7771760</v>
      </c>
    </row>
    <row r="34" spans="2:19" ht="19.5" thickBot="1" x14ac:dyDescent="0.3">
      <c r="B34" s="1">
        <v>27</v>
      </c>
      <c r="C34" s="5" t="s">
        <v>36</v>
      </c>
      <c r="D34" s="8" t="s">
        <v>37</v>
      </c>
      <c r="E34" s="19">
        <v>2</v>
      </c>
      <c r="F34" s="19">
        <v>3.23</v>
      </c>
      <c r="G34" s="26">
        <v>6.69</v>
      </c>
      <c r="H34" s="29">
        <f t="shared" si="0"/>
        <v>11.92</v>
      </c>
      <c r="I34" s="14">
        <f t="shared" si="7"/>
        <v>724000</v>
      </c>
      <c r="J34" s="14">
        <f t="shared" si="8"/>
        <v>759050</v>
      </c>
      <c r="K34" s="14">
        <f t="shared" si="9"/>
        <v>1543132.5</v>
      </c>
      <c r="L34" s="14">
        <f t="shared" si="10"/>
        <v>2057510</v>
      </c>
      <c r="M34" s="14">
        <f t="shared" si="11"/>
        <v>1819680</v>
      </c>
      <c r="N34" s="17">
        <f t="shared" si="1"/>
        <v>3302730</v>
      </c>
      <c r="O34" s="17">
        <f t="shared" si="2"/>
        <v>4086812.5</v>
      </c>
      <c r="P34" s="17">
        <f t="shared" si="3"/>
        <v>4601190</v>
      </c>
      <c r="Q34" s="30">
        <f t="shared" si="4"/>
        <v>3664730</v>
      </c>
      <c r="R34" s="30">
        <f t="shared" si="5"/>
        <v>4448812.5</v>
      </c>
      <c r="S34" s="30">
        <f t="shared" si="6"/>
        <v>4963190</v>
      </c>
    </row>
    <row r="35" spans="2:19" ht="19.5" thickBot="1" x14ac:dyDescent="0.3">
      <c r="B35" s="1">
        <v>28</v>
      </c>
      <c r="C35" s="5" t="s">
        <v>38</v>
      </c>
      <c r="D35" s="8" t="s">
        <v>39</v>
      </c>
      <c r="E35" s="19">
        <v>3</v>
      </c>
      <c r="F35" s="19">
        <v>4.1399999999999997</v>
      </c>
      <c r="G35" s="26">
        <v>8.11</v>
      </c>
      <c r="H35" s="29">
        <f t="shared" si="0"/>
        <v>15.25</v>
      </c>
      <c r="I35" s="14">
        <f t="shared" si="7"/>
        <v>1086000</v>
      </c>
      <c r="J35" s="14">
        <f t="shared" si="8"/>
        <v>972899.99999999988</v>
      </c>
      <c r="K35" s="14">
        <f t="shared" si="9"/>
        <v>1977884.9999999998</v>
      </c>
      <c r="L35" s="14">
        <f t="shared" si="10"/>
        <v>2637180</v>
      </c>
      <c r="M35" s="14">
        <f t="shared" si="11"/>
        <v>2205920</v>
      </c>
      <c r="N35" s="17">
        <f t="shared" si="1"/>
        <v>4264820</v>
      </c>
      <c r="O35" s="17">
        <f t="shared" si="2"/>
        <v>5269805</v>
      </c>
      <c r="P35" s="17">
        <f t="shared" si="3"/>
        <v>5929100</v>
      </c>
      <c r="Q35" s="30">
        <f t="shared" si="4"/>
        <v>4807820</v>
      </c>
      <c r="R35" s="30">
        <f t="shared" si="5"/>
        <v>5812805</v>
      </c>
      <c r="S35" s="30">
        <f t="shared" si="6"/>
        <v>6472100</v>
      </c>
    </row>
    <row r="36" spans="2:19" ht="19.5" thickBot="1" x14ac:dyDescent="0.3">
      <c r="B36" s="1">
        <v>29</v>
      </c>
      <c r="C36" s="5" t="s">
        <v>40</v>
      </c>
      <c r="D36" s="8" t="s">
        <v>41</v>
      </c>
      <c r="E36" s="19">
        <v>3.5</v>
      </c>
      <c r="F36" s="19">
        <v>5.47</v>
      </c>
      <c r="G36" s="26">
        <v>9.1300000000000008</v>
      </c>
      <c r="H36" s="29">
        <f t="shared" si="0"/>
        <v>18.100000000000001</v>
      </c>
      <c r="I36" s="14">
        <f t="shared" si="7"/>
        <v>1267000</v>
      </c>
      <c r="J36" s="14">
        <f t="shared" si="8"/>
        <v>1285450</v>
      </c>
      <c r="K36" s="14">
        <f t="shared" si="9"/>
        <v>2613292.5</v>
      </c>
      <c r="L36" s="14">
        <f t="shared" si="10"/>
        <v>3484390</v>
      </c>
      <c r="M36" s="14">
        <f t="shared" si="11"/>
        <v>2483360</v>
      </c>
      <c r="N36" s="17">
        <f t="shared" si="1"/>
        <v>5035810</v>
      </c>
      <c r="O36" s="17">
        <f t="shared" si="2"/>
        <v>6363652.5</v>
      </c>
      <c r="P36" s="17">
        <f t="shared" si="3"/>
        <v>7234750</v>
      </c>
      <c r="Q36" s="30">
        <f t="shared" si="4"/>
        <v>5669310</v>
      </c>
      <c r="R36" s="30">
        <f t="shared" si="5"/>
        <v>6997152.5</v>
      </c>
      <c r="S36" s="30">
        <f t="shared" si="6"/>
        <v>7868250</v>
      </c>
    </row>
    <row r="37" spans="2:19" ht="19.5" thickBot="1" x14ac:dyDescent="0.3">
      <c r="B37" s="1">
        <v>30</v>
      </c>
      <c r="C37" s="5" t="s">
        <v>42</v>
      </c>
      <c r="D37" s="8" t="s">
        <v>43</v>
      </c>
      <c r="E37" s="19">
        <v>4</v>
      </c>
      <c r="F37" s="19">
        <v>5.71</v>
      </c>
      <c r="G37" s="26">
        <v>10.17</v>
      </c>
      <c r="H37" s="29">
        <f t="shared" si="0"/>
        <v>19.88</v>
      </c>
      <c r="I37" s="14">
        <f t="shared" si="7"/>
        <v>1448000</v>
      </c>
      <c r="J37" s="14">
        <f t="shared" si="8"/>
        <v>1341850</v>
      </c>
      <c r="K37" s="14">
        <f t="shared" si="9"/>
        <v>2727952.5</v>
      </c>
      <c r="L37" s="14">
        <f t="shared" si="10"/>
        <v>3637270</v>
      </c>
      <c r="M37" s="14">
        <f t="shared" si="11"/>
        <v>2766240</v>
      </c>
      <c r="N37" s="17">
        <f t="shared" si="1"/>
        <v>5556090</v>
      </c>
      <c r="O37" s="17">
        <f t="shared" si="2"/>
        <v>6942192.5</v>
      </c>
      <c r="P37" s="17">
        <f t="shared" si="3"/>
        <v>7851510</v>
      </c>
      <c r="Q37" s="30">
        <f t="shared" si="4"/>
        <v>6280090</v>
      </c>
      <c r="R37" s="30">
        <f t="shared" si="5"/>
        <v>7666192.5</v>
      </c>
      <c r="S37" s="30">
        <f t="shared" si="6"/>
        <v>8575510</v>
      </c>
    </row>
    <row r="38" spans="2:19" ht="19.5" thickBot="1" x14ac:dyDescent="0.3">
      <c r="B38" s="1">
        <v>31</v>
      </c>
      <c r="C38" s="5" t="s">
        <v>44</v>
      </c>
      <c r="D38" s="8" t="s">
        <v>45</v>
      </c>
      <c r="E38" s="19">
        <v>2</v>
      </c>
      <c r="F38" s="19">
        <v>3.23</v>
      </c>
      <c r="G38" s="26">
        <v>6.69</v>
      </c>
      <c r="H38" s="29">
        <f t="shared" si="0"/>
        <v>11.92</v>
      </c>
      <c r="I38" s="14">
        <f t="shared" si="7"/>
        <v>724000</v>
      </c>
      <c r="J38" s="14">
        <f t="shared" si="8"/>
        <v>759050</v>
      </c>
      <c r="K38" s="14">
        <f t="shared" si="9"/>
        <v>1543132.5</v>
      </c>
      <c r="L38" s="14">
        <f t="shared" si="10"/>
        <v>2057510</v>
      </c>
      <c r="M38" s="14">
        <f t="shared" si="11"/>
        <v>1819680</v>
      </c>
      <c r="N38" s="17">
        <f t="shared" si="1"/>
        <v>3302730</v>
      </c>
      <c r="O38" s="17">
        <f t="shared" si="2"/>
        <v>4086812.5</v>
      </c>
      <c r="P38" s="17">
        <f t="shared" si="3"/>
        <v>4601190</v>
      </c>
      <c r="Q38" s="30">
        <f t="shared" si="4"/>
        <v>3664730</v>
      </c>
      <c r="R38" s="30">
        <f t="shared" si="5"/>
        <v>4448812.5</v>
      </c>
      <c r="S38" s="30">
        <f t="shared" si="6"/>
        <v>4963190</v>
      </c>
    </row>
    <row r="39" spans="2:19" ht="19.5" thickBot="1" x14ac:dyDescent="0.3">
      <c r="B39" s="1">
        <v>32</v>
      </c>
      <c r="C39" s="5" t="s">
        <v>46</v>
      </c>
      <c r="D39" s="8" t="s">
        <v>47</v>
      </c>
      <c r="E39" s="19">
        <v>4</v>
      </c>
      <c r="F39" s="19">
        <v>4.1399999999999997</v>
      </c>
      <c r="G39" s="26">
        <v>8.11</v>
      </c>
      <c r="H39" s="29">
        <f t="shared" si="0"/>
        <v>16.25</v>
      </c>
      <c r="I39" s="14">
        <f t="shared" si="7"/>
        <v>1448000</v>
      </c>
      <c r="J39" s="14">
        <f t="shared" si="8"/>
        <v>972899.99999999988</v>
      </c>
      <c r="K39" s="14">
        <f t="shared" si="9"/>
        <v>1977884.9999999998</v>
      </c>
      <c r="L39" s="14">
        <f t="shared" si="10"/>
        <v>2637180</v>
      </c>
      <c r="M39" s="14">
        <f t="shared" si="11"/>
        <v>2205920</v>
      </c>
      <c r="N39" s="17">
        <f t="shared" si="1"/>
        <v>4626820</v>
      </c>
      <c r="O39" s="17">
        <f t="shared" si="2"/>
        <v>5631805</v>
      </c>
      <c r="P39" s="17">
        <f t="shared" si="3"/>
        <v>6291100</v>
      </c>
      <c r="Q39" s="30">
        <f t="shared" si="4"/>
        <v>5350820</v>
      </c>
      <c r="R39" s="30">
        <f t="shared" si="5"/>
        <v>6355805</v>
      </c>
      <c r="S39" s="30">
        <f t="shared" si="6"/>
        <v>7015100</v>
      </c>
    </row>
    <row r="40" spans="2:19" ht="19.5" thickBot="1" x14ac:dyDescent="0.3">
      <c r="B40" s="1">
        <v>33</v>
      </c>
      <c r="C40" s="5" t="s">
        <v>48</v>
      </c>
      <c r="D40" s="8" t="s">
        <v>49</v>
      </c>
      <c r="E40" s="19">
        <v>5.4</v>
      </c>
      <c r="F40" s="19">
        <v>5.47</v>
      </c>
      <c r="G40" s="26">
        <v>9.1300000000000008</v>
      </c>
      <c r="H40" s="29">
        <f t="shared" si="0"/>
        <v>20</v>
      </c>
      <c r="I40" s="14">
        <f t="shared" si="7"/>
        <v>1954800.0000000002</v>
      </c>
      <c r="J40" s="14">
        <f t="shared" si="8"/>
        <v>1285450</v>
      </c>
      <c r="K40" s="14">
        <f t="shared" si="9"/>
        <v>2613292.5</v>
      </c>
      <c r="L40" s="14">
        <f t="shared" si="10"/>
        <v>3484390</v>
      </c>
      <c r="M40" s="14">
        <f t="shared" si="11"/>
        <v>2483360</v>
      </c>
      <c r="N40" s="17">
        <f t="shared" si="1"/>
        <v>5723610</v>
      </c>
      <c r="O40" s="17">
        <f t="shared" si="2"/>
        <v>7051452.5</v>
      </c>
      <c r="P40" s="17">
        <f t="shared" si="3"/>
        <v>7922550</v>
      </c>
      <c r="Q40" s="30">
        <f t="shared" si="4"/>
        <v>6701010</v>
      </c>
      <c r="R40" s="30">
        <f t="shared" si="5"/>
        <v>8028852.5</v>
      </c>
      <c r="S40" s="30">
        <f t="shared" si="6"/>
        <v>8899950</v>
      </c>
    </row>
    <row r="41" spans="2:19" ht="19.5" thickBot="1" x14ac:dyDescent="0.3">
      <c r="B41" s="1">
        <v>34</v>
      </c>
      <c r="C41" s="5" t="s">
        <v>50</v>
      </c>
      <c r="D41" s="8" t="s">
        <v>51</v>
      </c>
      <c r="E41" s="19">
        <v>5.7</v>
      </c>
      <c r="F41" s="19">
        <v>5.71</v>
      </c>
      <c r="G41" s="26">
        <v>19.75</v>
      </c>
      <c r="H41" s="29">
        <f t="shared" si="0"/>
        <v>31.16</v>
      </c>
      <c r="I41" s="14">
        <f t="shared" si="7"/>
        <v>2063400</v>
      </c>
      <c r="J41" s="14">
        <f t="shared" si="8"/>
        <v>1341850</v>
      </c>
      <c r="K41" s="14">
        <f t="shared" si="9"/>
        <v>2727952.5</v>
      </c>
      <c r="L41" s="14">
        <f t="shared" si="10"/>
        <v>3637270</v>
      </c>
      <c r="M41" s="14">
        <f t="shared" si="11"/>
        <v>5372000</v>
      </c>
      <c r="N41" s="17">
        <f t="shared" si="1"/>
        <v>8777250</v>
      </c>
      <c r="O41" s="17">
        <f t="shared" si="2"/>
        <v>10163352.5</v>
      </c>
      <c r="P41" s="17">
        <f t="shared" si="3"/>
        <v>11072670</v>
      </c>
      <c r="Q41" s="30">
        <f t="shared" si="4"/>
        <v>9808950</v>
      </c>
      <c r="R41" s="30">
        <f t="shared" si="5"/>
        <v>11195052.5</v>
      </c>
      <c r="S41" s="30">
        <f t="shared" si="6"/>
        <v>12104370</v>
      </c>
    </row>
    <row r="42" spans="2:19" ht="19.5" thickBot="1" x14ac:dyDescent="0.3">
      <c r="B42" s="1">
        <v>35</v>
      </c>
      <c r="C42" s="5" t="s">
        <v>52</v>
      </c>
      <c r="D42" s="8" t="s">
        <v>53</v>
      </c>
      <c r="E42" s="19">
        <v>11.4</v>
      </c>
      <c r="F42" s="19">
        <v>4.7300000000000004</v>
      </c>
      <c r="G42" s="26">
        <v>4.55</v>
      </c>
      <c r="H42" s="29">
        <f t="shared" si="0"/>
        <v>20.68</v>
      </c>
      <c r="I42" s="14">
        <f t="shared" si="7"/>
        <v>4126800</v>
      </c>
      <c r="J42" s="14">
        <f t="shared" si="8"/>
        <v>1111550</v>
      </c>
      <c r="K42" s="14">
        <f t="shared" si="9"/>
        <v>2259757.5</v>
      </c>
      <c r="L42" s="14">
        <f t="shared" si="10"/>
        <v>3013010.0000000005</v>
      </c>
      <c r="M42" s="14">
        <f t="shared" si="11"/>
        <v>1237600</v>
      </c>
      <c r="N42" s="17">
        <f t="shared" si="1"/>
        <v>6475950</v>
      </c>
      <c r="O42" s="17">
        <f t="shared" si="2"/>
        <v>7624157.5</v>
      </c>
      <c r="P42" s="17">
        <f t="shared" si="3"/>
        <v>8377410</v>
      </c>
      <c r="Q42" s="30">
        <f t="shared" si="4"/>
        <v>8539350</v>
      </c>
      <c r="R42" s="30">
        <f t="shared" si="5"/>
        <v>9687557.5</v>
      </c>
      <c r="S42" s="30">
        <f t="shared" si="6"/>
        <v>10440810</v>
      </c>
    </row>
    <row r="43" spans="2:19" ht="19.5" thickBot="1" x14ac:dyDescent="0.3">
      <c r="B43" s="1">
        <v>36</v>
      </c>
      <c r="C43" s="5" t="s">
        <v>54</v>
      </c>
      <c r="D43" s="8" t="s">
        <v>55</v>
      </c>
      <c r="E43" s="19">
        <v>12.9</v>
      </c>
      <c r="F43" s="19">
        <v>5</v>
      </c>
      <c r="G43" s="26">
        <v>5.74</v>
      </c>
      <c r="H43" s="29">
        <f t="shared" si="0"/>
        <v>23.64</v>
      </c>
      <c r="I43" s="14">
        <f t="shared" si="7"/>
        <v>4669800</v>
      </c>
      <c r="J43" s="14">
        <f t="shared" si="8"/>
        <v>1175000</v>
      </c>
      <c r="K43" s="14">
        <f t="shared" si="9"/>
        <v>2388750</v>
      </c>
      <c r="L43" s="14">
        <f t="shared" si="10"/>
        <v>3185000</v>
      </c>
      <c r="M43" s="14">
        <f t="shared" si="11"/>
        <v>1561280</v>
      </c>
      <c r="N43" s="17">
        <f t="shared" si="1"/>
        <v>7406080</v>
      </c>
      <c r="O43" s="17">
        <f t="shared" si="2"/>
        <v>8619830</v>
      </c>
      <c r="P43" s="17">
        <f t="shared" si="3"/>
        <v>9416080</v>
      </c>
      <c r="Q43" s="30">
        <f t="shared" si="4"/>
        <v>9740980</v>
      </c>
      <c r="R43" s="30">
        <f t="shared" si="5"/>
        <v>10954730</v>
      </c>
      <c r="S43" s="30">
        <f t="shared" si="6"/>
        <v>11750980</v>
      </c>
    </row>
    <row r="44" spans="2:19" ht="19.5" thickBot="1" x14ac:dyDescent="0.3">
      <c r="B44" s="1">
        <v>37</v>
      </c>
      <c r="C44" s="5" t="s">
        <v>56</v>
      </c>
      <c r="D44" s="8" t="s">
        <v>57</v>
      </c>
      <c r="E44" s="19">
        <v>13</v>
      </c>
      <c r="F44" s="19">
        <v>6.3</v>
      </c>
      <c r="G44" s="26">
        <v>8.02</v>
      </c>
      <c r="H44" s="29">
        <f t="shared" si="0"/>
        <v>27.32</v>
      </c>
      <c r="I44" s="14">
        <f t="shared" si="7"/>
        <v>4706000</v>
      </c>
      <c r="J44" s="14">
        <f t="shared" si="8"/>
        <v>1480500</v>
      </c>
      <c r="K44" s="14">
        <f t="shared" si="9"/>
        <v>3009825</v>
      </c>
      <c r="L44" s="14">
        <f t="shared" si="10"/>
        <v>4013100</v>
      </c>
      <c r="M44" s="14">
        <f t="shared" si="11"/>
        <v>2181440</v>
      </c>
      <c r="N44" s="17">
        <f t="shared" si="1"/>
        <v>8367940</v>
      </c>
      <c r="O44" s="17">
        <f t="shared" si="2"/>
        <v>9897265</v>
      </c>
      <c r="P44" s="17">
        <f t="shared" si="3"/>
        <v>10900540</v>
      </c>
      <c r="Q44" s="30">
        <f t="shared" si="4"/>
        <v>10720940</v>
      </c>
      <c r="R44" s="30">
        <f t="shared" si="5"/>
        <v>12250265</v>
      </c>
      <c r="S44" s="30">
        <f t="shared" si="6"/>
        <v>13253540</v>
      </c>
    </row>
    <row r="45" spans="2:19" ht="19.5" thickBot="1" x14ac:dyDescent="0.3">
      <c r="B45" s="1">
        <v>38</v>
      </c>
      <c r="C45" s="5" t="s">
        <v>58</v>
      </c>
      <c r="D45" s="8" t="s">
        <v>59</v>
      </c>
      <c r="E45" s="19">
        <v>14.8</v>
      </c>
      <c r="F45" s="19">
        <v>5</v>
      </c>
      <c r="G45" s="26">
        <v>5.74</v>
      </c>
      <c r="H45" s="29">
        <f t="shared" si="0"/>
        <v>25.54</v>
      </c>
      <c r="I45" s="14">
        <f t="shared" si="7"/>
        <v>5357600</v>
      </c>
      <c r="J45" s="14">
        <f t="shared" si="8"/>
        <v>1175000</v>
      </c>
      <c r="K45" s="14">
        <f t="shared" si="9"/>
        <v>2388750</v>
      </c>
      <c r="L45" s="14">
        <f t="shared" si="10"/>
        <v>3185000</v>
      </c>
      <c r="M45" s="14">
        <f t="shared" si="11"/>
        <v>1561280</v>
      </c>
      <c r="N45" s="17">
        <f t="shared" si="1"/>
        <v>8093880</v>
      </c>
      <c r="O45" s="17">
        <f t="shared" si="2"/>
        <v>9307630</v>
      </c>
      <c r="P45" s="17">
        <f t="shared" si="3"/>
        <v>10103880</v>
      </c>
      <c r="Q45" s="30">
        <f t="shared" si="4"/>
        <v>10772680</v>
      </c>
      <c r="R45" s="30">
        <f t="shared" si="5"/>
        <v>11986430</v>
      </c>
      <c r="S45" s="30">
        <f t="shared" si="6"/>
        <v>12782680</v>
      </c>
    </row>
    <row r="46" spans="2:19" ht="19.5" thickBot="1" x14ac:dyDescent="0.3">
      <c r="B46" s="1">
        <v>39</v>
      </c>
      <c r="C46" s="5" t="s">
        <v>60</v>
      </c>
      <c r="D46" s="8" t="s">
        <v>61</v>
      </c>
      <c r="E46" s="19">
        <v>15.5</v>
      </c>
      <c r="F46" s="19">
        <v>6.3</v>
      </c>
      <c r="G46" s="26">
        <v>8.02</v>
      </c>
      <c r="H46" s="29">
        <f t="shared" si="0"/>
        <v>29.82</v>
      </c>
      <c r="I46" s="14">
        <f t="shared" si="7"/>
        <v>5611000</v>
      </c>
      <c r="J46" s="14">
        <f t="shared" si="8"/>
        <v>1480500</v>
      </c>
      <c r="K46" s="14">
        <f t="shared" si="9"/>
        <v>3009825</v>
      </c>
      <c r="L46" s="14">
        <f t="shared" si="10"/>
        <v>4013100</v>
      </c>
      <c r="M46" s="14">
        <f t="shared" si="11"/>
        <v>2181440</v>
      </c>
      <c r="N46" s="17">
        <f t="shared" si="1"/>
        <v>9272940</v>
      </c>
      <c r="O46" s="17">
        <f t="shared" si="2"/>
        <v>10802265</v>
      </c>
      <c r="P46" s="17">
        <f t="shared" si="3"/>
        <v>11805540</v>
      </c>
      <c r="Q46" s="30">
        <f t="shared" si="4"/>
        <v>12078440</v>
      </c>
      <c r="R46" s="30">
        <f t="shared" si="5"/>
        <v>13607765</v>
      </c>
      <c r="S46" s="30">
        <f t="shared" si="6"/>
        <v>14611040</v>
      </c>
    </row>
    <row r="47" spans="2:19" ht="19.5" thickBot="1" x14ac:dyDescent="0.3">
      <c r="B47" s="1">
        <v>40</v>
      </c>
      <c r="C47" s="5" t="s">
        <v>62</v>
      </c>
      <c r="D47" s="8" t="s">
        <v>63</v>
      </c>
      <c r="E47" s="19">
        <v>17</v>
      </c>
      <c r="F47" s="19">
        <v>7.14</v>
      </c>
      <c r="G47" s="26">
        <v>8.02</v>
      </c>
      <c r="H47" s="29">
        <f t="shared" si="0"/>
        <v>32.159999999999997</v>
      </c>
      <c r="I47" s="14">
        <f t="shared" si="7"/>
        <v>6154000</v>
      </c>
      <c r="J47" s="14">
        <f t="shared" si="8"/>
        <v>1677900</v>
      </c>
      <c r="K47" s="14">
        <f t="shared" si="9"/>
        <v>3411135</v>
      </c>
      <c r="L47" s="14">
        <f t="shared" si="10"/>
        <v>4548180</v>
      </c>
      <c r="M47" s="14">
        <f t="shared" si="11"/>
        <v>2181440</v>
      </c>
      <c r="N47" s="17">
        <f t="shared" si="1"/>
        <v>10013340</v>
      </c>
      <c r="O47" s="17">
        <f t="shared" si="2"/>
        <v>11746575</v>
      </c>
      <c r="P47" s="17">
        <f t="shared" si="3"/>
        <v>12883620</v>
      </c>
      <c r="Q47" s="30">
        <f t="shared" si="4"/>
        <v>13090340</v>
      </c>
      <c r="R47" s="30">
        <f t="shared" si="5"/>
        <v>14823575</v>
      </c>
      <c r="S47" s="30">
        <f t="shared" si="6"/>
        <v>15960620</v>
      </c>
    </row>
    <row r="48" spans="2:19" ht="19.5" thickBot="1" x14ac:dyDescent="0.3">
      <c r="B48" s="1">
        <v>41</v>
      </c>
      <c r="C48" s="5" t="s">
        <v>64</v>
      </c>
      <c r="D48" s="8" t="s">
        <v>65</v>
      </c>
      <c r="E48" s="19">
        <v>12.5</v>
      </c>
      <c r="F48" s="19">
        <v>4.7300000000000004</v>
      </c>
      <c r="G48" s="26">
        <v>8.02</v>
      </c>
      <c r="H48" s="29">
        <f t="shared" si="0"/>
        <v>25.25</v>
      </c>
      <c r="I48" s="14">
        <f t="shared" si="7"/>
        <v>4525000</v>
      </c>
      <c r="J48" s="14">
        <f t="shared" si="8"/>
        <v>1111550</v>
      </c>
      <c r="K48" s="14">
        <f t="shared" si="9"/>
        <v>2259757.5</v>
      </c>
      <c r="L48" s="14">
        <f t="shared" si="10"/>
        <v>3013010.0000000005</v>
      </c>
      <c r="M48" s="14">
        <f t="shared" si="11"/>
        <v>2181440</v>
      </c>
      <c r="N48" s="17">
        <f t="shared" si="1"/>
        <v>7817990</v>
      </c>
      <c r="O48" s="17">
        <f t="shared" si="2"/>
        <v>8966197.5</v>
      </c>
      <c r="P48" s="17">
        <f t="shared" si="3"/>
        <v>9719450</v>
      </c>
      <c r="Q48" s="30">
        <f t="shared" si="4"/>
        <v>10080490</v>
      </c>
      <c r="R48" s="30">
        <f t="shared" si="5"/>
        <v>11228697.5</v>
      </c>
      <c r="S48" s="30">
        <f t="shared" si="6"/>
        <v>11981950</v>
      </c>
    </row>
    <row r="49" spans="2:19" ht="19.5" thickBot="1" x14ac:dyDescent="0.3">
      <c r="B49" s="1">
        <v>42</v>
      </c>
      <c r="C49" s="5" t="s">
        <v>66</v>
      </c>
      <c r="D49" s="8" t="s">
        <v>67</v>
      </c>
      <c r="E49" s="19">
        <v>13</v>
      </c>
      <c r="F49" s="19">
        <v>5</v>
      </c>
      <c r="G49" s="26">
        <v>8.02</v>
      </c>
      <c r="H49" s="29">
        <f t="shared" si="0"/>
        <v>26.02</v>
      </c>
      <c r="I49" s="14">
        <f t="shared" si="7"/>
        <v>4706000</v>
      </c>
      <c r="J49" s="14">
        <f t="shared" si="8"/>
        <v>1175000</v>
      </c>
      <c r="K49" s="14">
        <f t="shared" si="9"/>
        <v>2388750</v>
      </c>
      <c r="L49" s="14">
        <f t="shared" si="10"/>
        <v>3185000</v>
      </c>
      <c r="M49" s="14">
        <f t="shared" si="11"/>
        <v>2181440</v>
      </c>
      <c r="N49" s="17">
        <f t="shared" si="1"/>
        <v>8062440</v>
      </c>
      <c r="O49" s="17">
        <f t="shared" si="2"/>
        <v>9276190</v>
      </c>
      <c r="P49" s="17">
        <f t="shared" si="3"/>
        <v>10072440</v>
      </c>
      <c r="Q49" s="30">
        <f t="shared" si="4"/>
        <v>10415440</v>
      </c>
      <c r="R49" s="30">
        <f t="shared" si="5"/>
        <v>11629190</v>
      </c>
      <c r="S49" s="30">
        <f t="shared" si="6"/>
        <v>12425440</v>
      </c>
    </row>
    <row r="50" spans="2:19" ht="19.5" thickBot="1" x14ac:dyDescent="0.3">
      <c r="B50" s="1">
        <v>43</v>
      </c>
      <c r="C50" s="5" t="s">
        <v>68</v>
      </c>
      <c r="D50" s="8" t="s">
        <v>69</v>
      </c>
      <c r="E50" s="19">
        <v>17</v>
      </c>
      <c r="F50" s="19">
        <v>6.3</v>
      </c>
      <c r="G50" s="26">
        <v>8.02</v>
      </c>
      <c r="H50" s="29">
        <f t="shared" si="0"/>
        <v>31.32</v>
      </c>
      <c r="I50" s="14">
        <f t="shared" si="7"/>
        <v>6154000</v>
      </c>
      <c r="J50" s="14">
        <f t="shared" si="8"/>
        <v>1480500</v>
      </c>
      <c r="K50" s="14">
        <f t="shared" si="9"/>
        <v>3009825</v>
      </c>
      <c r="L50" s="14">
        <f t="shared" si="10"/>
        <v>4013100</v>
      </c>
      <c r="M50" s="14">
        <f t="shared" si="11"/>
        <v>2181440</v>
      </c>
      <c r="N50" s="17">
        <f t="shared" si="1"/>
        <v>9815940</v>
      </c>
      <c r="O50" s="17">
        <f t="shared" si="2"/>
        <v>11345265</v>
      </c>
      <c r="P50" s="17">
        <f t="shared" si="3"/>
        <v>12348540</v>
      </c>
      <c r="Q50" s="30">
        <f t="shared" si="4"/>
        <v>12892940</v>
      </c>
      <c r="R50" s="30">
        <f t="shared" si="5"/>
        <v>14422265</v>
      </c>
      <c r="S50" s="30">
        <f t="shared" si="6"/>
        <v>15425540</v>
      </c>
    </row>
    <row r="51" spans="2:19" ht="19.5" thickBot="1" x14ac:dyDescent="0.3">
      <c r="B51" s="1">
        <v>44</v>
      </c>
      <c r="C51" s="5" t="s">
        <v>70</v>
      </c>
      <c r="D51" s="8" t="s">
        <v>71</v>
      </c>
      <c r="E51" s="19">
        <v>14</v>
      </c>
      <c r="F51" s="19">
        <v>5</v>
      </c>
      <c r="G51" s="26">
        <v>8.02</v>
      </c>
      <c r="H51" s="29">
        <f t="shared" si="0"/>
        <v>27.02</v>
      </c>
      <c r="I51" s="14">
        <f t="shared" si="7"/>
        <v>5068000</v>
      </c>
      <c r="J51" s="14">
        <f t="shared" si="8"/>
        <v>1175000</v>
      </c>
      <c r="K51" s="14">
        <f t="shared" si="9"/>
        <v>2388750</v>
      </c>
      <c r="L51" s="14">
        <f t="shared" si="10"/>
        <v>3185000</v>
      </c>
      <c r="M51" s="14">
        <f t="shared" si="11"/>
        <v>2181440</v>
      </c>
      <c r="N51" s="17">
        <f t="shared" si="1"/>
        <v>8424440</v>
      </c>
      <c r="O51" s="17">
        <f t="shared" si="2"/>
        <v>9638190</v>
      </c>
      <c r="P51" s="17">
        <f t="shared" si="3"/>
        <v>10434440</v>
      </c>
      <c r="Q51" s="30">
        <f t="shared" si="4"/>
        <v>10958440</v>
      </c>
      <c r="R51" s="30">
        <f t="shared" si="5"/>
        <v>12172190</v>
      </c>
      <c r="S51" s="30">
        <f t="shared" si="6"/>
        <v>12968440</v>
      </c>
    </row>
    <row r="52" spans="2:19" ht="19.5" thickBot="1" x14ac:dyDescent="0.3">
      <c r="B52" s="1">
        <v>45</v>
      </c>
      <c r="C52" s="5" t="s">
        <v>72</v>
      </c>
      <c r="D52" s="8" t="s">
        <v>73</v>
      </c>
      <c r="E52" s="19">
        <v>16</v>
      </c>
      <c r="F52" s="19">
        <v>6.3</v>
      </c>
      <c r="G52" s="26">
        <v>8.02</v>
      </c>
      <c r="H52" s="29">
        <f t="shared" si="0"/>
        <v>30.32</v>
      </c>
      <c r="I52" s="14">
        <f t="shared" si="7"/>
        <v>5792000</v>
      </c>
      <c r="J52" s="14">
        <f t="shared" si="8"/>
        <v>1480500</v>
      </c>
      <c r="K52" s="14">
        <f t="shared" si="9"/>
        <v>3009825</v>
      </c>
      <c r="L52" s="14">
        <f t="shared" si="10"/>
        <v>4013100</v>
      </c>
      <c r="M52" s="14">
        <f t="shared" si="11"/>
        <v>2181440</v>
      </c>
      <c r="N52" s="17">
        <f t="shared" si="1"/>
        <v>9453940</v>
      </c>
      <c r="O52" s="17">
        <f t="shared" si="2"/>
        <v>10983265</v>
      </c>
      <c r="P52" s="17">
        <f t="shared" si="3"/>
        <v>11986540</v>
      </c>
      <c r="Q52" s="30">
        <f t="shared" si="4"/>
        <v>12349940</v>
      </c>
      <c r="R52" s="30">
        <f t="shared" si="5"/>
        <v>13879265</v>
      </c>
      <c r="S52" s="30">
        <f t="shared" si="6"/>
        <v>14882540</v>
      </c>
    </row>
    <row r="53" spans="2:19" ht="19.5" thickBot="1" x14ac:dyDescent="0.3">
      <c r="B53" s="1">
        <v>46</v>
      </c>
      <c r="C53" s="6" t="s">
        <v>74</v>
      </c>
      <c r="D53" s="8" t="s">
        <v>75</v>
      </c>
      <c r="E53" s="19">
        <v>18.5</v>
      </c>
      <c r="F53" s="19">
        <v>7.14</v>
      </c>
      <c r="G53" s="26">
        <v>8.02</v>
      </c>
      <c r="H53" s="29">
        <f t="shared" si="0"/>
        <v>33.659999999999997</v>
      </c>
      <c r="I53" s="14">
        <f t="shared" si="7"/>
        <v>6697000</v>
      </c>
      <c r="J53" s="14">
        <f t="shared" si="8"/>
        <v>1677900</v>
      </c>
      <c r="K53" s="14">
        <f t="shared" si="9"/>
        <v>3411135</v>
      </c>
      <c r="L53" s="14">
        <f t="shared" si="10"/>
        <v>4548180</v>
      </c>
      <c r="M53" s="14">
        <f t="shared" si="11"/>
        <v>2181440</v>
      </c>
      <c r="N53" s="17">
        <f t="shared" si="1"/>
        <v>10556340</v>
      </c>
      <c r="O53" s="17">
        <f t="shared" si="2"/>
        <v>12289575</v>
      </c>
      <c r="P53" s="17">
        <f t="shared" si="3"/>
        <v>13426620</v>
      </c>
      <c r="Q53" s="30">
        <f t="shared" si="4"/>
        <v>13904840</v>
      </c>
      <c r="R53" s="30">
        <f t="shared" si="5"/>
        <v>15638075</v>
      </c>
      <c r="S53" s="30">
        <f t="shared" si="6"/>
        <v>16775120</v>
      </c>
    </row>
    <row r="54" spans="2:19" ht="19.5" thickBot="1" x14ac:dyDescent="0.3">
      <c r="B54" s="1">
        <v>47</v>
      </c>
      <c r="C54" s="5" t="s">
        <v>76</v>
      </c>
      <c r="D54" s="8" t="s">
        <v>77</v>
      </c>
      <c r="E54" s="19">
        <v>11.5</v>
      </c>
      <c r="F54" s="19">
        <v>4.7300000000000004</v>
      </c>
      <c r="G54" s="26">
        <v>6.69</v>
      </c>
      <c r="H54" s="29">
        <f t="shared" si="0"/>
        <v>22.92</v>
      </c>
      <c r="I54" s="14">
        <f t="shared" si="7"/>
        <v>4163000</v>
      </c>
      <c r="J54" s="14">
        <f t="shared" si="8"/>
        <v>1111550</v>
      </c>
      <c r="K54" s="14">
        <f t="shared" si="9"/>
        <v>2259757.5</v>
      </c>
      <c r="L54" s="14">
        <f t="shared" si="10"/>
        <v>3013010.0000000005</v>
      </c>
      <c r="M54" s="14">
        <f t="shared" si="11"/>
        <v>1819680</v>
      </c>
      <c r="N54" s="17">
        <f t="shared" si="1"/>
        <v>7094230</v>
      </c>
      <c r="O54" s="17">
        <f t="shared" si="2"/>
        <v>8242437.5</v>
      </c>
      <c r="P54" s="17">
        <f t="shared" si="3"/>
        <v>8995690</v>
      </c>
      <c r="Q54" s="30">
        <f t="shared" si="4"/>
        <v>9175730</v>
      </c>
      <c r="R54" s="30">
        <f t="shared" si="5"/>
        <v>10323937.5</v>
      </c>
      <c r="S54" s="30">
        <f t="shared" si="6"/>
        <v>11077190</v>
      </c>
    </row>
    <row r="55" spans="2:19" ht="19.5" thickBot="1" x14ac:dyDescent="0.3">
      <c r="B55" s="1">
        <v>48</v>
      </c>
      <c r="C55" s="5" t="s">
        <v>78</v>
      </c>
      <c r="D55" s="8" t="s">
        <v>79</v>
      </c>
      <c r="E55" s="19">
        <v>13</v>
      </c>
      <c r="F55" s="19">
        <v>5.25</v>
      </c>
      <c r="G55" s="26">
        <v>8.11</v>
      </c>
      <c r="H55" s="29">
        <f t="shared" si="0"/>
        <v>26.36</v>
      </c>
      <c r="I55" s="14">
        <f t="shared" si="7"/>
        <v>4706000</v>
      </c>
      <c r="J55" s="14">
        <f t="shared" si="8"/>
        <v>1233750</v>
      </c>
      <c r="K55" s="14">
        <f t="shared" si="9"/>
        <v>2508187.5</v>
      </c>
      <c r="L55" s="14">
        <f t="shared" si="10"/>
        <v>3344250</v>
      </c>
      <c r="M55" s="14">
        <f t="shared" si="11"/>
        <v>2205920</v>
      </c>
      <c r="N55" s="17">
        <f t="shared" si="1"/>
        <v>8145670</v>
      </c>
      <c r="O55" s="17">
        <f t="shared" si="2"/>
        <v>9420107.5</v>
      </c>
      <c r="P55" s="17">
        <f t="shared" si="3"/>
        <v>10256170</v>
      </c>
      <c r="Q55" s="30">
        <f t="shared" si="4"/>
        <v>10498670</v>
      </c>
      <c r="R55" s="30">
        <f t="shared" si="5"/>
        <v>11773107.5</v>
      </c>
      <c r="S55" s="30">
        <f t="shared" si="6"/>
        <v>12609170</v>
      </c>
    </row>
    <row r="56" spans="2:19" ht="19.5" thickBot="1" x14ac:dyDescent="0.3">
      <c r="B56" s="1">
        <v>49</v>
      </c>
      <c r="C56" s="5" t="s">
        <v>80</v>
      </c>
      <c r="D56" s="8" t="s">
        <v>81</v>
      </c>
      <c r="E56" s="19">
        <v>17</v>
      </c>
      <c r="F56" s="19">
        <v>6.3</v>
      </c>
      <c r="G56" s="26">
        <v>9.1300000000000008</v>
      </c>
      <c r="H56" s="29">
        <f t="shared" si="0"/>
        <v>32.43</v>
      </c>
      <c r="I56" s="14">
        <f t="shared" si="7"/>
        <v>6154000</v>
      </c>
      <c r="J56" s="14">
        <f t="shared" si="8"/>
        <v>1480500</v>
      </c>
      <c r="K56" s="14">
        <f t="shared" si="9"/>
        <v>3009825</v>
      </c>
      <c r="L56" s="14">
        <f t="shared" si="10"/>
        <v>4013100</v>
      </c>
      <c r="M56" s="14">
        <f t="shared" si="11"/>
        <v>2483360</v>
      </c>
      <c r="N56" s="17">
        <f t="shared" si="1"/>
        <v>10117860</v>
      </c>
      <c r="O56" s="17">
        <f t="shared" si="2"/>
        <v>11647185</v>
      </c>
      <c r="P56" s="17">
        <f t="shared" si="3"/>
        <v>12650460</v>
      </c>
      <c r="Q56" s="30">
        <f t="shared" si="4"/>
        <v>13194860</v>
      </c>
      <c r="R56" s="30">
        <f t="shared" si="5"/>
        <v>14724185</v>
      </c>
      <c r="S56" s="30">
        <f t="shared" si="6"/>
        <v>15727460</v>
      </c>
    </row>
    <row r="57" spans="2:19" ht="19.5" thickBot="1" x14ac:dyDescent="0.3">
      <c r="B57" s="1">
        <v>50</v>
      </c>
      <c r="C57" s="5" t="s">
        <v>82</v>
      </c>
      <c r="D57" s="8" t="s">
        <v>83</v>
      </c>
      <c r="E57" s="19">
        <v>13</v>
      </c>
      <c r="F57" s="19">
        <v>5</v>
      </c>
      <c r="G57" s="26">
        <v>8.11</v>
      </c>
      <c r="H57" s="29">
        <f t="shared" si="0"/>
        <v>26.11</v>
      </c>
      <c r="I57" s="14">
        <f t="shared" si="7"/>
        <v>4706000</v>
      </c>
      <c r="J57" s="14">
        <f t="shared" si="8"/>
        <v>1175000</v>
      </c>
      <c r="K57" s="14">
        <f t="shared" si="9"/>
        <v>2388750</v>
      </c>
      <c r="L57" s="14">
        <f t="shared" si="10"/>
        <v>3185000</v>
      </c>
      <c r="M57" s="14">
        <f t="shared" si="11"/>
        <v>2205920</v>
      </c>
      <c r="N57" s="17">
        <f t="shared" si="1"/>
        <v>8086920</v>
      </c>
      <c r="O57" s="17">
        <f t="shared" si="2"/>
        <v>9300670</v>
      </c>
      <c r="P57" s="17">
        <f t="shared" si="3"/>
        <v>10096920</v>
      </c>
      <c r="Q57" s="30">
        <f t="shared" si="4"/>
        <v>10439920</v>
      </c>
      <c r="R57" s="30">
        <f t="shared" si="5"/>
        <v>11653670</v>
      </c>
      <c r="S57" s="30">
        <f t="shared" si="6"/>
        <v>12449920</v>
      </c>
    </row>
    <row r="58" spans="2:19" ht="19.5" thickBot="1" x14ac:dyDescent="0.3">
      <c r="B58" s="1">
        <v>51</v>
      </c>
      <c r="C58" s="5" t="s">
        <v>84</v>
      </c>
      <c r="D58" s="8" t="s">
        <v>85</v>
      </c>
      <c r="E58" s="19">
        <v>16</v>
      </c>
      <c r="F58" s="19">
        <v>6.05</v>
      </c>
      <c r="G58" s="26">
        <v>9.1300000000000008</v>
      </c>
      <c r="H58" s="29">
        <f t="shared" si="0"/>
        <v>31.18</v>
      </c>
      <c r="I58" s="14">
        <f t="shared" si="7"/>
        <v>5792000</v>
      </c>
      <c r="J58" s="14">
        <f t="shared" si="8"/>
        <v>1421750</v>
      </c>
      <c r="K58" s="14">
        <f t="shared" si="9"/>
        <v>2890387.5</v>
      </c>
      <c r="L58" s="14">
        <f t="shared" si="10"/>
        <v>3853850</v>
      </c>
      <c r="M58" s="14">
        <f t="shared" si="11"/>
        <v>2483360</v>
      </c>
      <c r="N58" s="17">
        <f t="shared" si="1"/>
        <v>9697110</v>
      </c>
      <c r="O58" s="17">
        <f t="shared" si="2"/>
        <v>11165747.5</v>
      </c>
      <c r="P58" s="17">
        <f t="shared" si="3"/>
        <v>12129210</v>
      </c>
      <c r="Q58" s="30">
        <f t="shared" si="4"/>
        <v>12593110</v>
      </c>
      <c r="R58" s="30">
        <f t="shared" si="5"/>
        <v>14061747.5</v>
      </c>
      <c r="S58" s="30">
        <f t="shared" si="6"/>
        <v>15025210</v>
      </c>
    </row>
    <row r="59" spans="2:19" ht="19.5" thickBot="1" x14ac:dyDescent="0.3">
      <c r="B59" s="1">
        <v>52</v>
      </c>
      <c r="C59" s="5" t="s">
        <v>86</v>
      </c>
      <c r="D59" s="8" t="s">
        <v>87</v>
      </c>
      <c r="E59" s="19">
        <v>17</v>
      </c>
      <c r="F59" s="19">
        <v>7.14</v>
      </c>
      <c r="G59" s="26">
        <v>10.17</v>
      </c>
      <c r="H59" s="29">
        <f t="shared" si="0"/>
        <v>34.31</v>
      </c>
      <c r="I59" s="14">
        <f t="shared" si="7"/>
        <v>6154000</v>
      </c>
      <c r="J59" s="14">
        <f t="shared" si="8"/>
        <v>1677900</v>
      </c>
      <c r="K59" s="14">
        <f t="shared" si="9"/>
        <v>3411135</v>
      </c>
      <c r="L59" s="14">
        <f t="shared" si="10"/>
        <v>4548180</v>
      </c>
      <c r="M59" s="14">
        <f t="shared" si="11"/>
        <v>2766240</v>
      </c>
      <c r="N59" s="17">
        <f t="shared" si="1"/>
        <v>10598140</v>
      </c>
      <c r="O59" s="17">
        <f t="shared" si="2"/>
        <v>12331375</v>
      </c>
      <c r="P59" s="17">
        <f t="shared" si="3"/>
        <v>13468420</v>
      </c>
      <c r="Q59" s="30">
        <f t="shared" si="4"/>
        <v>13675140</v>
      </c>
      <c r="R59" s="30">
        <f t="shared" si="5"/>
        <v>15408375</v>
      </c>
      <c r="S59" s="30">
        <f t="shared" si="6"/>
        <v>16545420</v>
      </c>
    </row>
    <row r="60" spans="2:19" ht="19.5" thickBot="1" x14ac:dyDescent="0.3">
      <c r="B60" s="1">
        <v>53</v>
      </c>
      <c r="C60" s="5" t="s">
        <v>88</v>
      </c>
      <c r="D60" s="8" t="s">
        <v>89</v>
      </c>
      <c r="E60" s="19">
        <v>20</v>
      </c>
      <c r="F60" s="19">
        <v>10.47</v>
      </c>
      <c r="G60" s="26">
        <v>7.4</v>
      </c>
      <c r="H60" s="29">
        <f t="shared" si="0"/>
        <v>37.870000000000005</v>
      </c>
      <c r="I60" s="14">
        <f t="shared" si="7"/>
        <v>7240000</v>
      </c>
      <c r="J60" s="14">
        <f t="shared" si="8"/>
        <v>2460450</v>
      </c>
      <c r="K60" s="14">
        <f t="shared" si="9"/>
        <v>5002042.5</v>
      </c>
      <c r="L60" s="14">
        <f t="shared" si="10"/>
        <v>6669390</v>
      </c>
      <c r="M60" s="14">
        <f t="shared" si="11"/>
        <v>2012800</v>
      </c>
      <c r="N60" s="17">
        <f t="shared" si="1"/>
        <v>11713250</v>
      </c>
      <c r="O60" s="17">
        <f t="shared" si="2"/>
        <v>14254842.5</v>
      </c>
      <c r="P60" s="17">
        <f t="shared" si="3"/>
        <v>15922190</v>
      </c>
      <c r="Q60" s="30">
        <f t="shared" si="4"/>
        <v>15333250</v>
      </c>
      <c r="R60" s="30">
        <f t="shared" si="5"/>
        <v>17874842.5</v>
      </c>
      <c r="S60" s="30">
        <f t="shared" si="6"/>
        <v>19542190</v>
      </c>
    </row>
    <row r="61" spans="2:19" ht="19.5" thickBot="1" x14ac:dyDescent="0.3">
      <c r="B61" s="1">
        <v>54</v>
      </c>
      <c r="C61" s="5" t="s">
        <v>90</v>
      </c>
      <c r="D61" s="9" t="s">
        <v>447</v>
      </c>
      <c r="E61" s="19">
        <v>16</v>
      </c>
      <c r="F61" s="19">
        <v>9.64</v>
      </c>
      <c r="G61" s="26">
        <v>7.4</v>
      </c>
      <c r="H61" s="29">
        <f t="shared" si="0"/>
        <v>33.04</v>
      </c>
      <c r="I61" s="14">
        <f t="shared" si="7"/>
        <v>5792000</v>
      </c>
      <c r="J61" s="14">
        <f t="shared" si="8"/>
        <v>2265400</v>
      </c>
      <c r="K61" s="14">
        <f t="shared" si="9"/>
        <v>4605510</v>
      </c>
      <c r="L61" s="14">
        <f t="shared" si="10"/>
        <v>6140680</v>
      </c>
      <c r="M61" s="14">
        <f t="shared" si="11"/>
        <v>2012800</v>
      </c>
      <c r="N61" s="17">
        <f t="shared" si="1"/>
        <v>10070200</v>
      </c>
      <c r="O61" s="17">
        <f t="shared" si="2"/>
        <v>12410310</v>
      </c>
      <c r="P61" s="17">
        <f t="shared" si="3"/>
        <v>13945480</v>
      </c>
      <c r="Q61" s="30">
        <f t="shared" si="4"/>
        <v>12966200</v>
      </c>
      <c r="R61" s="30">
        <f t="shared" si="5"/>
        <v>15306310</v>
      </c>
      <c r="S61" s="30">
        <f t="shared" si="6"/>
        <v>16841480</v>
      </c>
    </row>
    <row r="62" spans="2:19" ht="19.5" thickBot="1" x14ac:dyDescent="0.3">
      <c r="B62" s="1">
        <v>55</v>
      </c>
      <c r="C62" s="5" t="s">
        <v>91</v>
      </c>
      <c r="D62" s="10" t="s">
        <v>448</v>
      </c>
      <c r="E62" s="19">
        <v>18</v>
      </c>
      <c r="F62" s="19">
        <v>9.64</v>
      </c>
      <c r="G62" s="26">
        <v>7.4</v>
      </c>
      <c r="H62" s="29">
        <f t="shared" si="0"/>
        <v>35.04</v>
      </c>
      <c r="I62" s="14">
        <f t="shared" si="7"/>
        <v>6516000</v>
      </c>
      <c r="J62" s="14">
        <f t="shared" si="8"/>
        <v>2265400</v>
      </c>
      <c r="K62" s="14">
        <f t="shared" si="9"/>
        <v>4605510</v>
      </c>
      <c r="L62" s="14">
        <f t="shared" si="10"/>
        <v>6140680</v>
      </c>
      <c r="M62" s="14">
        <f t="shared" si="11"/>
        <v>2012800</v>
      </c>
      <c r="N62" s="17">
        <f t="shared" si="1"/>
        <v>10794200</v>
      </c>
      <c r="O62" s="17">
        <f t="shared" si="2"/>
        <v>13134310</v>
      </c>
      <c r="P62" s="17">
        <f t="shared" si="3"/>
        <v>14669480</v>
      </c>
      <c r="Q62" s="30">
        <f t="shared" si="4"/>
        <v>14052200</v>
      </c>
      <c r="R62" s="30">
        <f t="shared" si="5"/>
        <v>16392310</v>
      </c>
      <c r="S62" s="30">
        <f t="shared" si="6"/>
        <v>17927480</v>
      </c>
    </row>
    <row r="63" spans="2:19" ht="19.5" thickBot="1" x14ac:dyDescent="0.3">
      <c r="B63" s="1">
        <v>56</v>
      </c>
      <c r="C63" s="5" t="s">
        <v>92</v>
      </c>
      <c r="D63" s="8" t="s">
        <v>93</v>
      </c>
      <c r="E63" s="19">
        <v>14</v>
      </c>
      <c r="F63" s="19">
        <v>8.5299999999999994</v>
      </c>
      <c r="G63" s="26">
        <v>7.4</v>
      </c>
      <c r="H63" s="29">
        <f t="shared" si="0"/>
        <v>29.93</v>
      </c>
      <c r="I63" s="14">
        <f t="shared" si="7"/>
        <v>5068000</v>
      </c>
      <c r="J63" s="14">
        <f t="shared" si="8"/>
        <v>2004549.9999999998</v>
      </c>
      <c r="K63" s="14">
        <f t="shared" si="9"/>
        <v>4075207.4999999995</v>
      </c>
      <c r="L63" s="14">
        <f t="shared" si="10"/>
        <v>5433610</v>
      </c>
      <c r="M63" s="14">
        <f t="shared" si="11"/>
        <v>2012800</v>
      </c>
      <c r="N63" s="17">
        <f t="shared" si="1"/>
        <v>9085350</v>
      </c>
      <c r="O63" s="17">
        <f t="shared" si="2"/>
        <v>11156007.5</v>
      </c>
      <c r="P63" s="17">
        <f t="shared" si="3"/>
        <v>12514410</v>
      </c>
      <c r="Q63" s="30">
        <f t="shared" si="4"/>
        <v>11619350</v>
      </c>
      <c r="R63" s="30">
        <f t="shared" si="5"/>
        <v>13690007.5</v>
      </c>
      <c r="S63" s="30">
        <f t="shared" si="6"/>
        <v>15048410</v>
      </c>
    </row>
    <row r="64" spans="2:19" ht="19.5" thickBot="1" x14ac:dyDescent="0.3">
      <c r="B64" s="1">
        <v>57</v>
      </c>
      <c r="C64" s="5" t="s">
        <v>94</v>
      </c>
      <c r="D64" s="8" t="s">
        <v>95</v>
      </c>
      <c r="E64" s="19">
        <v>1.6</v>
      </c>
      <c r="F64" s="19">
        <v>1.82</v>
      </c>
      <c r="G64" s="26">
        <v>3.19</v>
      </c>
      <c r="H64" s="29">
        <f t="shared" si="0"/>
        <v>6.6099999999999994</v>
      </c>
      <c r="I64" s="14">
        <f t="shared" si="7"/>
        <v>579200</v>
      </c>
      <c r="J64" s="14">
        <f t="shared" si="8"/>
        <v>427700</v>
      </c>
      <c r="K64" s="14">
        <f t="shared" si="9"/>
        <v>869505</v>
      </c>
      <c r="L64" s="14">
        <f t="shared" si="10"/>
        <v>1159340</v>
      </c>
      <c r="M64" s="14">
        <f t="shared" si="11"/>
        <v>867680</v>
      </c>
      <c r="N64" s="17">
        <f t="shared" si="1"/>
        <v>1874580</v>
      </c>
      <c r="O64" s="17">
        <f t="shared" si="2"/>
        <v>2316385</v>
      </c>
      <c r="P64" s="17">
        <f t="shared" si="3"/>
        <v>2606220</v>
      </c>
      <c r="Q64" s="30">
        <f t="shared" si="4"/>
        <v>2164180</v>
      </c>
      <c r="R64" s="30">
        <f t="shared" si="5"/>
        <v>2605985</v>
      </c>
      <c r="S64" s="30">
        <f t="shared" si="6"/>
        <v>2895820</v>
      </c>
    </row>
    <row r="65" spans="2:19" ht="19.5" thickBot="1" x14ac:dyDescent="0.3">
      <c r="B65" s="1">
        <v>58</v>
      </c>
      <c r="C65" s="5" t="s">
        <v>96</v>
      </c>
      <c r="D65" s="8" t="s">
        <v>97</v>
      </c>
      <c r="E65" s="19">
        <v>1.5</v>
      </c>
      <c r="F65" s="19">
        <v>2.3199999999999998</v>
      </c>
      <c r="G65" s="26">
        <v>3.19</v>
      </c>
      <c r="H65" s="29">
        <f t="shared" si="0"/>
        <v>7.01</v>
      </c>
      <c r="I65" s="14">
        <f t="shared" si="7"/>
        <v>543000</v>
      </c>
      <c r="J65" s="14">
        <f t="shared" si="8"/>
        <v>545200</v>
      </c>
      <c r="K65" s="14">
        <f t="shared" si="9"/>
        <v>1108380</v>
      </c>
      <c r="L65" s="14">
        <f t="shared" si="10"/>
        <v>1477840</v>
      </c>
      <c r="M65" s="14">
        <f t="shared" si="11"/>
        <v>867680</v>
      </c>
      <c r="N65" s="17">
        <f t="shared" si="1"/>
        <v>1955880</v>
      </c>
      <c r="O65" s="17">
        <f t="shared" si="2"/>
        <v>2519060</v>
      </c>
      <c r="P65" s="17">
        <f t="shared" si="3"/>
        <v>2888520</v>
      </c>
      <c r="Q65" s="30">
        <f t="shared" si="4"/>
        <v>2227380</v>
      </c>
      <c r="R65" s="30">
        <f t="shared" si="5"/>
        <v>2790560</v>
      </c>
      <c r="S65" s="30">
        <f t="shared" si="6"/>
        <v>3160020</v>
      </c>
    </row>
    <row r="66" spans="2:19" ht="19.5" thickBot="1" x14ac:dyDescent="0.3">
      <c r="B66" s="1">
        <v>59</v>
      </c>
      <c r="C66" s="5" t="s">
        <v>98</v>
      </c>
      <c r="D66" s="8" t="s">
        <v>449</v>
      </c>
      <c r="E66" s="19">
        <v>4</v>
      </c>
      <c r="F66" s="19">
        <v>3.15</v>
      </c>
      <c r="G66" s="26">
        <v>8.9499999999999993</v>
      </c>
      <c r="H66" s="29">
        <f t="shared" si="0"/>
        <v>16.100000000000001</v>
      </c>
      <c r="I66" s="14">
        <f t="shared" si="7"/>
        <v>1448000</v>
      </c>
      <c r="J66" s="14">
        <f t="shared" si="8"/>
        <v>740250</v>
      </c>
      <c r="K66" s="14">
        <f t="shared" si="9"/>
        <v>1504912.5</v>
      </c>
      <c r="L66" s="14">
        <f t="shared" si="10"/>
        <v>2006550</v>
      </c>
      <c r="M66" s="14">
        <f t="shared" si="11"/>
        <v>2434400</v>
      </c>
      <c r="N66" s="17">
        <f t="shared" si="1"/>
        <v>4622650</v>
      </c>
      <c r="O66" s="17">
        <f t="shared" si="2"/>
        <v>5387312.5</v>
      </c>
      <c r="P66" s="17">
        <f t="shared" si="3"/>
        <v>5888950</v>
      </c>
      <c r="Q66" s="30">
        <f t="shared" si="4"/>
        <v>5346650</v>
      </c>
      <c r="R66" s="30">
        <f t="shared" si="5"/>
        <v>6111312.5</v>
      </c>
      <c r="S66" s="30">
        <f t="shared" si="6"/>
        <v>6612950</v>
      </c>
    </row>
    <row r="67" spans="2:19" ht="19.5" thickBot="1" x14ac:dyDescent="0.3">
      <c r="B67" s="1">
        <v>60</v>
      </c>
      <c r="C67" s="5" t="s">
        <v>99</v>
      </c>
      <c r="D67" s="8" t="s">
        <v>450</v>
      </c>
      <c r="E67" s="19">
        <v>6</v>
      </c>
      <c r="F67" s="19">
        <v>3.64</v>
      </c>
      <c r="G67" s="26">
        <v>8.9499999999999993</v>
      </c>
      <c r="H67" s="29">
        <f t="shared" si="0"/>
        <v>18.59</v>
      </c>
      <c r="I67" s="14">
        <f t="shared" si="7"/>
        <v>2172000</v>
      </c>
      <c r="J67" s="14">
        <f t="shared" si="8"/>
        <v>855400</v>
      </c>
      <c r="K67" s="14">
        <f t="shared" si="9"/>
        <v>1739010</v>
      </c>
      <c r="L67" s="14">
        <f t="shared" si="10"/>
        <v>2318680</v>
      </c>
      <c r="M67" s="14">
        <f t="shared" si="11"/>
        <v>2434400</v>
      </c>
      <c r="N67" s="17">
        <f t="shared" si="1"/>
        <v>5461800</v>
      </c>
      <c r="O67" s="17">
        <f t="shared" si="2"/>
        <v>6345410</v>
      </c>
      <c r="P67" s="17">
        <f t="shared" si="3"/>
        <v>6925080</v>
      </c>
      <c r="Q67" s="30">
        <f t="shared" si="4"/>
        <v>6547800</v>
      </c>
      <c r="R67" s="30">
        <f t="shared" si="5"/>
        <v>7431410</v>
      </c>
      <c r="S67" s="30">
        <f t="shared" si="6"/>
        <v>8011080</v>
      </c>
    </row>
    <row r="68" spans="2:19" ht="19.5" thickBot="1" x14ac:dyDescent="0.3">
      <c r="B68" s="1">
        <v>61</v>
      </c>
      <c r="C68" s="5" t="s">
        <v>100</v>
      </c>
      <c r="D68" s="8" t="s">
        <v>451</v>
      </c>
      <c r="E68" s="19">
        <v>4</v>
      </c>
      <c r="F68" s="19">
        <v>5.47</v>
      </c>
      <c r="G68" s="26">
        <v>6.56</v>
      </c>
      <c r="H68" s="29">
        <f t="shared" si="0"/>
        <v>16.03</v>
      </c>
      <c r="I68" s="14">
        <f t="shared" si="7"/>
        <v>1448000</v>
      </c>
      <c r="J68" s="14">
        <f t="shared" si="8"/>
        <v>1285450</v>
      </c>
      <c r="K68" s="14">
        <f t="shared" si="9"/>
        <v>2613292.5</v>
      </c>
      <c r="L68" s="14">
        <f t="shared" si="10"/>
        <v>3484390</v>
      </c>
      <c r="M68" s="14">
        <f t="shared" si="11"/>
        <v>1784320</v>
      </c>
      <c r="N68" s="17">
        <f t="shared" si="1"/>
        <v>4517770</v>
      </c>
      <c r="O68" s="17">
        <f t="shared" si="2"/>
        <v>5845612.5</v>
      </c>
      <c r="P68" s="17">
        <f t="shared" si="3"/>
        <v>6716710</v>
      </c>
      <c r="Q68" s="30">
        <f t="shared" si="4"/>
        <v>5241770</v>
      </c>
      <c r="R68" s="30">
        <f t="shared" si="5"/>
        <v>6569612.5</v>
      </c>
      <c r="S68" s="30">
        <f t="shared" si="6"/>
        <v>7440710</v>
      </c>
    </row>
    <row r="69" spans="2:19" ht="19.5" thickBot="1" x14ac:dyDescent="0.3">
      <c r="B69" s="1">
        <v>62</v>
      </c>
      <c r="C69" s="5" t="s">
        <v>101</v>
      </c>
      <c r="D69" s="8" t="s">
        <v>443</v>
      </c>
      <c r="E69" s="19">
        <v>1</v>
      </c>
      <c r="F69" s="19">
        <v>2.16</v>
      </c>
      <c r="G69" s="26">
        <v>2.2400000000000002</v>
      </c>
      <c r="H69" s="29">
        <f t="shared" si="0"/>
        <v>5.4</v>
      </c>
      <c r="I69" s="14">
        <f t="shared" si="7"/>
        <v>362000</v>
      </c>
      <c r="J69" s="14">
        <f t="shared" si="8"/>
        <v>507600.00000000006</v>
      </c>
      <c r="K69" s="14">
        <f t="shared" si="9"/>
        <v>1031940.0000000001</v>
      </c>
      <c r="L69" s="14">
        <f t="shared" si="10"/>
        <v>1375920</v>
      </c>
      <c r="M69" s="14">
        <f t="shared" si="11"/>
        <v>609280</v>
      </c>
      <c r="N69" s="17">
        <f t="shared" si="1"/>
        <v>1478880</v>
      </c>
      <c r="O69" s="17">
        <f t="shared" si="2"/>
        <v>2003220</v>
      </c>
      <c r="P69" s="17">
        <f t="shared" si="3"/>
        <v>2347200</v>
      </c>
      <c r="Q69" s="30">
        <f t="shared" si="4"/>
        <v>1659880</v>
      </c>
      <c r="R69" s="30">
        <f t="shared" si="5"/>
        <v>2184220</v>
      </c>
      <c r="S69" s="30">
        <f t="shared" si="6"/>
        <v>2528200</v>
      </c>
    </row>
    <row r="70" spans="2:19" ht="19.5" thickBot="1" x14ac:dyDescent="0.3">
      <c r="B70" s="1">
        <v>63</v>
      </c>
      <c r="C70" s="5" t="s">
        <v>102</v>
      </c>
      <c r="D70" s="8" t="s">
        <v>103</v>
      </c>
      <c r="E70" s="19">
        <v>8</v>
      </c>
      <c r="F70" s="19">
        <v>4.4800000000000004</v>
      </c>
      <c r="G70" s="26">
        <v>6.56</v>
      </c>
      <c r="H70" s="29">
        <f t="shared" si="0"/>
        <v>19.04</v>
      </c>
      <c r="I70" s="14">
        <f t="shared" si="7"/>
        <v>2896000</v>
      </c>
      <c r="J70" s="14">
        <f t="shared" si="8"/>
        <v>1052800</v>
      </c>
      <c r="K70" s="14">
        <f t="shared" si="9"/>
        <v>2140320</v>
      </c>
      <c r="L70" s="14">
        <f t="shared" si="10"/>
        <v>2853760.0000000005</v>
      </c>
      <c r="M70" s="14">
        <f t="shared" si="11"/>
        <v>1784320</v>
      </c>
      <c r="N70" s="17">
        <f t="shared" si="1"/>
        <v>5733120</v>
      </c>
      <c r="O70" s="17">
        <f t="shared" si="2"/>
        <v>6820640</v>
      </c>
      <c r="P70" s="17">
        <f t="shared" si="3"/>
        <v>7534080</v>
      </c>
      <c r="Q70" s="30">
        <f t="shared" si="4"/>
        <v>7181120</v>
      </c>
      <c r="R70" s="30">
        <f t="shared" si="5"/>
        <v>8268640</v>
      </c>
      <c r="S70" s="30">
        <f t="shared" si="6"/>
        <v>8982080</v>
      </c>
    </row>
    <row r="71" spans="2:19" ht="32.25" thickBot="1" x14ac:dyDescent="0.3">
      <c r="B71" s="1">
        <v>64</v>
      </c>
      <c r="C71" s="37" t="s">
        <v>550</v>
      </c>
      <c r="D71" s="33" t="s">
        <v>505</v>
      </c>
      <c r="E71" s="19">
        <v>5</v>
      </c>
      <c r="F71" s="19">
        <v>4.63</v>
      </c>
      <c r="G71" s="26">
        <v>19.75</v>
      </c>
      <c r="H71" s="29">
        <f t="shared" si="0"/>
        <v>29.38</v>
      </c>
      <c r="I71" s="14">
        <f t="shared" si="7"/>
        <v>1810000</v>
      </c>
      <c r="J71" s="14">
        <f t="shared" si="8"/>
        <v>1088050</v>
      </c>
      <c r="K71" s="14">
        <f t="shared" si="9"/>
        <v>2211982.5</v>
      </c>
      <c r="L71" s="14">
        <f t="shared" si="10"/>
        <v>2949310</v>
      </c>
      <c r="M71" s="14">
        <f t="shared" si="11"/>
        <v>5372000</v>
      </c>
      <c r="N71" s="17">
        <f t="shared" si="1"/>
        <v>8270050</v>
      </c>
      <c r="O71" s="17">
        <f t="shared" si="2"/>
        <v>9393982.5</v>
      </c>
      <c r="P71" s="17">
        <f t="shared" si="3"/>
        <v>10131310</v>
      </c>
      <c r="Q71" s="30">
        <f t="shared" si="4"/>
        <v>9175050</v>
      </c>
      <c r="R71" s="30">
        <f t="shared" si="5"/>
        <v>10298982.5</v>
      </c>
      <c r="S71" s="30">
        <f t="shared" si="6"/>
        <v>11036310</v>
      </c>
    </row>
    <row r="72" spans="2:19" ht="19.5" thickBot="1" x14ac:dyDescent="0.3">
      <c r="B72" s="1">
        <v>65</v>
      </c>
      <c r="C72" s="5" t="s">
        <v>104</v>
      </c>
      <c r="D72" s="8" t="s">
        <v>105</v>
      </c>
      <c r="E72" s="19">
        <v>4</v>
      </c>
      <c r="F72" s="19">
        <v>3.64</v>
      </c>
      <c r="G72" s="26">
        <v>2.2400000000000002</v>
      </c>
      <c r="H72" s="29">
        <f t="shared" ref="H72:H135" si="12">G72+F72+E72</f>
        <v>9.8800000000000008</v>
      </c>
      <c r="I72" s="14">
        <f t="shared" si="7"/>
        <v>1448000</v>
      </c>
      <c r="J72" s="14">
        <f t="shared" si="8"/>
        <v>855400</v>
      </c>
      <c r="K72" s="14">
        <f t="shared" si="9"/>
        <v>1739010</v>
      </c>
      <c r="L72" s="14">
        <f t="shared" si="10"/>
        <v>2318680</v>
      </c>
      <c r="M72" s="14">
        <f t="shared" si="11"/>
        <v>609280</v>
      </c>
      <c r="N72" s="17">
        <f t="shared" ref="N72:N135" si="13">I72+J72+M72</f>
        <v>2912680</v>
      </c>
      <c r="O72" s="17">
        <f t="shared" ref="O72:O135" si="14">I72+K72+M72</f>
        <v>3796290</v>
      </c>
      <c r="P72" s="17">
        <f t="shared" ref="P72:P135" si="15">I72+L72+M72</f>
        <v>4375960</v>
      </c>
      <c r="Q72" s="30">
        <f t="shared" ref="Q72:Q135" si="16">(I72*$Q$5)+J72+M72</f>
        <v>3636680</v>
      </c>
      <c r="R72" s="30">
        <f t="shared" ref="R72:R135" si="17">(I72*$Q$5)+K72+M72</f>
        <v>4520290</v>
      </c>
      <c r="S72" s="30">
        <f t="shared" ref="S72:S135" si="18">(I72*$Q$5)+L72+M72</f>
        <v>5099960</v>
      </c>
    </row>
    <row r="73" spans="2:19" ht="19.5" thickBot="1" x14ac:dyDescent="0.3">
      <c r="B73" s="1">
        <v>66</v>
      </c>
      <c r="C73" s="37" t="s">
        <v>551</v>
      </c>
      <c r="D73" s="33" t="s">
        <v>506</v>
      </c>
      <c r="E73" s="19">
        <v>3.5</v>
      </c>
      <c r="F73" s="19">
        <v>4.63</v>
      </c>
      <c r="G73" s="26">
        <v>0</v>
      </c>
      <c r="H73" s="29">
        <f t="shared" si="12"/>
        <v>8.129999999999999</v>
      </c>
      <c r="I73" s="14">
        <f t="shared" ref="I73:I136" si="19">E73*$E$2</f>
        <v>1267000</v>
      </c>
      <c r="J73" s="14">
        <f t="shared" ref="J73:J136" si="20">F73*$E$3</f>
        <v>1088050</v>
      </c>
      <c r="K73" s="14">
        <f t="shared" ref="K73:K136" si="21">F73*$E$4</f>
        <v>2211982.5</v>
      </c>
      <c r="L73" s="14">
        <f t="shared" ref="L73:L136" si="22">F73*$E$5</f>
        <v>2949310</v>
      </c>
      <c r="M73" s="14">
        <f t="shared" ref="M73:M136" si="23">G73*$E$6</f>
        <v>0</v>
      </c>
      <c r="N73" s="17">
        <f t="shared" si="13"/>
        <v>2355050</v>
      </c>
      <c r="O73" s="17">
        <f t="shared" si="14"/>
        <v>3478982.5</v>
      </c>
      <c r="P73" s="17">
        <f t="shared" si="15"/>
        <v>4216310</v>
      </c>
      <c r="Q73" s="30">
        <f t="shared" si="16"/>
        <v>2988550</v>
      </c>
      <c r="R73" s="30">
        <f t="shared" si="17"/>
        <v>4112482.5</v>
      </c>
      <c r="S73" s="30">
        <f t="shared" si="18"/>
        <v>4849810</v>
      </c>
    </row>
    <row r="74" spans="2:19" ht="19.5" thickBot="1" x14ac:dyDescent="0.3">
      <c r="B74" s="1">
        <v>67</v>
      </c>
      <c r="C74" s="5" t="s">
        <v>106</v>
      </c>
      <c r="D74" s="8" t="s">
        <v>107</v>
      </c>
      <c r="E74" s="19">
        <v>6</v>
      </c>
      <c r="F74" s="19">
        <v>4.63</v>
      </c>
      <c r="G74" s="26">
        <v>19.75</v>
      </c>
      <c r="H74" s="29">
        <f t="shared" si="12"/>
        <v>30.38</v>
      </c>
      <c r="I74" s="14">
        <f t="shared" si="19"/>
        <v>2172000</v>
      </c>
      <c r="J74" s="14">
        <f t="shared" si="20"/>
        <v>1088050</v>
      </c>
      <c r="K74" s="14">
        <f t="shared" si="21"/>
        <v>2211982.5</v>
      </c>
      <c r="L74" s="14">
        <f t="shared" si="22"/>
        <v>2949310</v>
      </c>
      <c r="M74" s="14">
        <f t="shared" si="23"/>
        <v>5372000</v>
      </c>
      <c r="N74" s="17">
        <f t="shared" si="13"/>
        <v>8632050</v>
      </c>
      <c r="O74" s="17">
        <f t="shared" si="14"/>
        <v>9755982.5</v>
      </c>
      <c r="P74" s="17">
        <f t="shared" si="15"/>
        <v>10493310</v>
      </c>
      <c r="Q74" s="30">
        <f t="shared" si="16"/>
        <v>9718050</v>
      </c>
      <c r="R74" s="30">
        <f t="shared" si="17"/>
        <v>10841982.5</v>
      </c>
      <c r="S74" s="30">
        <f t="shared" si="18"/>
        <v>11579310</v>
      </c>
    </row>
    <row r="75" spans="2:19" ht="19.5" thickBot="1" x14ac:dyDescent="0.3">
      <c r="B75" s="1">
        <v>68</v>
      </c>
      <c r="C75" s="5" t="s">
        <v>108</v>
      </c>
      <c r="D75" s="8" t="s">
        <v>109</v>
      </c>
      <c r="E75" s="19">
        <v>10</v>
      </c>
      <c r="F75" s="19">
        <v>6.3</v>
      </c>
      <c r="G75" s="26">
        <v>19.75</v>
      </c>
      <c r="H75" s="29">
        <f t="shared" si="12"/>
        <v>36.049999999999997</v>
      </c>
      <c r="I75" s="14">
        <f t="shared" si="19"/>
        <v>3620000</v>
      </c>
      <c r="J75" s="14">
        <f t="shared" si="20"/>
        <v>1480500</v>
      </c>
      <c r="K75" s="14">
        <f t="shared" si="21"/>
        <v>3009825</v>
      </c>
      <c r="L75" s="14">
        <f t="shared" si="22"/>
        <v>4013100</v>
      </c>
      <c r="M75" s="14">
        <f t="shared" si="23"/>
        <v>5372000</v>
      </c>
      <c r="N75" s="17">
        <f t="shared" si="13"/>
        <v>10472500</v>
      </c>
      <c r="O75" s="17">
        <f t="shared" si="14"/>
        <v>12001825</v>
      </c>
      <c r="P75" s="17">
        <f t="shared" si="15"/>
        <v>13005100</v>
      </c>
      <c r="Q75" s="30">
        <f t="shared" si="16"/>
        <v>12282500</v>
      </c>
      <c r="R75" s="30">
        <f t="shared" si="17"/>
        <v>13811825</v>
      </c>
      <c r="S75" s="30">
        <f t="shared" si="18"/>
        <v>14815100</v>
      </c>
    </row>
    <row r="76" spans="2:19" ht="19.5" thickBot="1" x14ac:dyDescent="0.3">
      <c r="B76" s="1">
        <v>69</v>
      </c>
      <c r="C76" s="5" t="s">
        <v>110</v>
      </c>
      <c r="D76" s="8" t="s">
        <v>111</v>
      </c>
      <c r="E76" s="19">
        <v>14.4</v>
      </c>
      <c r="F76" s="19">
        <v>6.3</v>
      </c>
      <c r="G76" s="26">
        <v>19.75</v>
      </c>
      <c r="H76" s="29">
        <f t="shared" si="12"/>
        <v>40.450000000000003</v>
      </c>
      <c r="I76" s="14">
        <f t="shared" si="19"/>
        <v>5212800</v>
      </c>
      <c r="J76" s="14">
        <f t="shared" si="20"/>
        <v>1480500</v>
      </c>
      <c r="K76" s="14">
        <f t="shared" si="21"/>
        <v>3009825</v>
      </c>
      <c r="L76" s="14">
        <f t="shared" si="22"/>
        <v>4013100</v>
      </c>
      <c r="M76" s="14">
        <f t="shared" si="23"/>
        <v>5372000</v>
      </c>
      <c r="N76" s="17">
        <f t="shared" si="13"/>
        <v>12065300</v>
      </c>
      <c r="O76" s="17">
        <f t="shared" si="14"/>
        <v>13594625</v>
      </c>
      <c r="P76" s="17">
        <f t="shared" si="15"/>
        <v>14597900</v>
      </c>
      <c r="Q76" s="30">
        <f t="shared" si="16"/>
        <v>14671700</v>
      </c>
      <c r="R76" s="30">
        <f t="shared" si="17"/>
        <v>16201025</v>
      </c>
      <c r="S76" s="30">
        <f t="shared" si="18"/>
        <v>17204300</v>
      </c>
    </row>
    <row r="77" spans="2:19" ht="19.5" thickBot="1" x14ac:dyDescent="0.3">
      <c r="B77" s="1">
        <v>70</v>
      </c>
      <c r="C77" s="5" t="s">
        <v>112</v>
      </c>
      <c r="D77" s="8" t="s">
        <v>113</v>
      </c>
      <c r="E77" s="19">
        <v>8.4</v>
      </c>
      <c r="F77" s="19">
        <v>4.0599999999999996</v>
      </c>
      <c r="G77" s="26">
        <v>6.56</v>
      </c>
      <c r="H77" s="29">
        <f t="shared" si="12"/>
        <v>19.02</v>
      </c>
      <c r="I77" s="14">
        <f t="shared" si="19"/>
        <v>3040800</v>
      </c>
      <c r="J77" s="14">
        <f t="shared" si="20"/>
        <v>954099.99999999988</v>
      </c>
      <c r="K77" s="14">
        <f t="shared" si="21"/>
        <v>1939664.9999999998</v>
      </c>
      <c r="L77" s="14">
        <f t="shared" si="22"/>
        <v>2586219.9999999995</v>
      </c>
      <c r="M77" s="14">
        <f t="shared" si="23"/>
        <v>1784320</v>
      </c>
      <c r="N77" s="17">
        <f t="shared" si="13"/>
        <v>5779220</v>
      </c>
      <c r="O77" s="17">
        <f t="shared" si="14"/>
        <v>6764785</v>
      </c>
      <c r="P77" s="17">
        <f t="shared" si="15"/>
        <v>7411340</v>
      </c>
      <c r="Q77" s="30">
        <f t="shared" si="16"/>
        <v>7299620</v>
      </c>
      <c r="R77" s="30">
        <f t="shared" si="17"/>
        <v>8285185</v>
      </c>
      <c r="S77" s="30">
        <f t="shared" si="18"/>
        <v>8931740</v>
      </c>
    </row>
    <row r="78" spans="2:19" ht="19.5" thickBot="1" x14ac:dyDescent="0.3">
      <c r="B78" s="1">
        <v>71</v>
      </c>
      <c r="C78" s="5" t="s">
        <v>114</v>
      </c>
      <c r="D78" s="8" t="s">
        <v>115</v>
      </c>
      <c r="E78" s="19">
        <v>4.0999999999999996</v>
      </c>
      <c r="F78" s="19">
        <v>3.98</v>
      </c>
      <c r="G78" s="26">
        <v>6.56</v>
      </c>
      <c r="H78" s="29">
        <f t="shared" si="12"/>
        <v>14.639999999999999</v>
      </c>
      <c r="I78" s="14">
        <f t="shared" si="19"/>
        <v>1484199.9999999998</v>
      </c>
      <c r="J78" s="14">
        <f t="shared" si="20"/>
        <v>935300</v>
      </c>
      <c r="K78" s="14">
        <f t="shared" si="21"/>
        <v>1901445</v>
      </c>
      <c r="L78" s="14">
        <f t="shared" si="22"/>
        <v>2535260</v>
      </c>
      <c r="M78" s="14">
        <f t="shared" si="23"/>
        <v>1784320</v>
      </c>
      <c r="N78" s="17">
        <f t="shared" si="13"/>
        <v>4203820</v>
      </c>
      <c r="O78" s="17">
        <f t="shared" si="14"/>
        <v>5169965</v>
      </c>
      <c r="P78" s="17">
        <f t="shared" si="15"/>
        <v>5803780</v>
      </c>
      <c r="Q78" s="30">
        <f t="shared" si="16"/>
        <v>4945920</v>
      </c>
      <c r="R78" s="30">
        <f t="shared" si="17"/>
        <v>5912065</v>
      </c>
      <c r="S78" s="30">
        <f t="shared" si="18"/>
        <v>6545880</v>
      </c>
    </row>
    <row r="79" spans="2:19" ht="19.5" thickBot="1" x14ac:dyDescent="0.3">
      <c r="B79" s="1">
        <v>72</v>
      </c>
      <c r="C79" s="23" t="s">
        <v>116</v>
      </c>
      <c r="D79" s="24" t="s">
        <v>117</v>
      </c>
      <c r="E79" s="19">
        <v>14.4</v>
      </c>
      <c r="F79" s="19">
        <v>4.63</v>
      </c>
      <c r="G79" s="26">
        <v>19.75</v>
      </c>
      <c r="H79" s="29">
        <f t="shared" si="12"/>
        <v>38.78</v>
      </c>
      <c r="I79" s="14">
        <f t="shared" si="19"/>
        <v>5212800</v>
      </c>
      <c r="J79" s="14">
        <f t="shared" si="20"/>
        <v>1088050</v>
      </c>
      <c r="K79" s="14">
        <f t="shared" si="21"/>
        <v>2211982.5</v>
      </c>
      <c r="L79" s="14">
        <f t="shared" si="22"/>
        <v>2949310</v>
      </c>
      <c r="M79" s="14">
        <f t="shared" si="23"/>
        <v>5372000</v>
      </c>
      <c r="N79" s="17">
        <f t="shared" si="13"/>
        <v>11672850</v>
      </c>
      <c r="O79" s="17">
        <f t="shared" si="14"/>
        <v>12796782.5</v>
      </c>
      <c r="P79" s="17">
        <f t="shared" si="15"/>
        <v>13534110</v>
      </c>
      <c r="Q79" s="30">
        <f t="shared" si="16"/>
        <v>14279250</v>
      </c>
      <c r="R79" s="30">
        <f t="shared" si="17"/>
        <v>15403182.5</v>
      </c>
      <c r="S79" s="30">
        <f t="shared" si="18"/>
        <v>16140510</v>
      </c>
    </row>
    <row r="80" spans="2:19" ht="19.5" thickBot="1" x14ac:dyDescent="0.3">
      <c r="B80" s="1">
        <v>73</v>
      </c>
      <c r="C80" s="5" t="s">
        <v>118</v>
      </c>
      <c r="D80" s="8" t="s">
        <v>452</v>
      </c>
      <c r="E80" s="19">
        <v>1.25</v>
      </c>
      <c r="F80" s="19">
        <v>1.3</v>
      </c>
      <c r="G80" s="26">
        <v>2.4500000000000002</v>
      </c>
      <c r="H80" s="29">
        <f t="shared" si="12"/>
        <v>5</v>
      </c>
      <c r="I80" s="14">
        <f t="shared" si="19"/>
        <v>452500</v>
      </c>
      <c r="J80" s="14">
        <f t="shared" si="20"/>
        <v>305500</v>
      </c>
      <c r="K80" s="14">
        <f t="shared" si="21"/>
        <v>621075</v>
      </c>
      <c r="L80" s="14">
        <f t="shared" si="22"/>
        <v>828100</v>
      </c>
      <c r="M80" s="14">
        <f t="shared" si="23"/>
        <v>666400</v>
      </c>
      <c r="N80" s="17">
        <f t="shared" si="13"/>
        <v>1424400</v>
      </c>
      <c r="O80" s="17">
        <f t="shared" si="14"/>
        <v>1739975</v>
      </c>
      <c r="P80" s="17">
        <f t="shared" si="15"/>
        <v>1947000</v>
      </c>
      <c r="Q80" s="30">
        <f t="shared" si="16"/>
        <v>1650650</v>
      </c>
      <c r="R80" s="30">
        <f t="shared" si="17"/>
        <v>1966225</v>
      </c>
      <c r="S80" s="30">
        <f t="shared" si="18"/>
        <v>2173250</v>
      </c>
    </row>
    <row r="81" spans="2:19" ht="19.5" thickBot="1" x14ac:dyDescent="0.3">
      <c r="B81" s="1">
        <v>74</v>
      </c>
      <c r="C81" s="5" t="s">
        <v>119</v>
      </c>
      <c r="D81" s="8" t="s">
        <v>453</v>
      </c>
      <c r="E81" s="19">
        <v>1</v>
      </c>
      <c r="F81" s="19">
        <v>1.3</v>
      </c>
      <c r="G81" s="26">
        <v>2.4500000000000002</v>
      </c>
      <c r="H81" s="29">
        <f t="shared" si="12"/>
        <v>4.75</v>
      </c>
      <c r="I81" s="14">
        <f t="shared" si="19"/>
        <v>362000</v>
      </c>
      <c r="J81" s="14">
        <f t="shared" si="20"/>
        <v>305500</v>
      </c>
      <c r="K81" s="14">
        <f t="shared" si="21"/>
        <v>621075</v>
      </c>
      <c r="L81" s="14">
        <f t="shared" si="22"/>
        <v>828100</v>
      </c>
      <c r="M81" s="14">
        <f t="shared" si="23"/>
        <v>666400</v>
      </c>
      <c r="N81" s="17">
        <f t="shared" si="13"/>
        <v>1333900</v>
      </c>
      <c r="O81" s="17">
        <f t="shared" si="14"/>
        <v>1649475</v>
      </c>
      <c r="P81" s="17">
        <f t="shared" si="15"/>
        <v>1856500</v>
      </c>
      <c r="Q81" s="30">
        <f t="shared" si="16"/>
        <v>1514900</v>
      </c>
      <c r="R81" s="30">
        <f t="shared" si="17"/>
        <v>1830475</v>
      </c>
      <c r="S81" s="30">
        <f t="shared" si="18"/>
        <v>2037500</v>
      </c>
    </row>
    <row r="82" spans="2:19" ht="19.5" thickBot="1" x14ac:dyDescent="0.3">
      <c r="B82" s="1">
        <v>75</v>
      </c>
      <c r="C82" s="5" t="s">
        <v>120</v>
      </c>
      <c r="D82" s="8" t="s">
        <v>121</v>
      </c>
      <c r="E82" s="19">
        <v>3</v>
      </c>
      <c r="F82" s="19">
        <v>2.73</v>
      </c>
      <c r="G82" s="26">
        <v>9.9700000000000006</v>
      </c>
      <c r="H82" s="29">
        <f t="shared" si="12"/>
        <v>15.700000000000001</v>
      </c>
      <c r="I82" s="14">
        <f t="shared" si="19"/>
        <v>1086000</v>
      </c>
      <c r="J82" s="14">
        <f t="shared" si="20"/>
        <v>641550</v>
      </c>
      <c r="K82" s="14">
        <f t="shared" si="21"/>
        <v>1304257.5</v>
      </c>
      <c r="L82" s="14">
        <f t="shared" si="22"/>
        <v>1739010</v>
      </c>
      <c r="M82" s="14">
        <f t="shared" si="23"/>
        <v>2711840</v>
      </c>
      <c r="N82" s="17">
        <f t="shared" si="13"/>
        <v>4439390</v>
      </c>
      <c r="O82" s="17">
        <f t="shared" si="14"/>
        <v>5102097.5</v>
      </c>
      <c r="P82" s="17">
        <f t="shared" si="15"/>
        <v>5536850</v>
      </c>
      <c r="Q82" s="30">
        <f t="shared" si="16"/>
        <v>4982390</v>
      </c>
      <c r="R82" s="30">
        <f t="shared" si="17"/>
        <v>5645097.5</v>
      </c>
      <c r="S82" s="30">
        <f t="shared" si="18"/>
        <v>6079850</v>
      </c>
    </row>
    <row r="83" spans="2:19" ht="32.25" thickBot="1" x14ac:dyDescent="0.3">
      <c r="B83" s="1">
        <v>76</v>
      </c>
      <c r="C83" s="37" t="s">
        <v>529</v>
      </c>
      <c r="D83" s="34" t="s">
        <v>487</v>
      </c>
      <c r="E83" s="19">
        <v>3</v>
      </c>
      <c r="F83" s="19">
        <v>2.73</v>
      </c>
      <c r="G83" s="26">
        <v>9.9700000000000006</v>
      </c>
      <c r="H83" s="29">
        <f t="shared" si="12"/>
        <v>15.700000000000001</v>
      </c>
      <c r="I83" s="14">
        <f t="shared" si="19"/>
        <v>1086000</v>
      </c>
      <c r="J83" s="14">
        <f t="shared" si="20"/>
        <v>641550</v>
      </c>
      <c r="K83" s="14">
        <f t="shared" si="21"/>
        <v>1304257.5</v>
      </c>
      <c r="L83" s="14">
        <f t="shared" si="22"/>
        <v>1739010</v>
      </c>
      <c r="M83" s="14">
        <f t="shared" si="23"/>
        <v>2711840</v>
      </c>
      <c r="N83" s="17">
        <f t="shared" si="13"/>
        <v>4439390</v>
      </c>
      <c r="O83" s="17">
        <f t="shared" si="14"/>
        <v>5102097.5</v>
      </c>
      <c r="P83" s="17">
        <f t="shared" si="15"/>
        <v>5536850</v>
      </c>
      <c r="Q83" s="30">
        <f t="shared" si="16"/>
        <v>4982390</v>
      </c>
      <c r="R83" s="30">
        <f t="shared" si="17"/>
        <v>5645097.5</v>
      </c>
      <c r="S83" s="30">
        <f t="shared" si="18"/>
        <v>6079850</v>
      </c>
    </row>
    <row r="84" spans="2:19" ht="19.5" thickBot="1" x14ac:dyDescent="0.3">
      <c r="B84" s="1">
        <v>77</v>
      </c>
      <c r="C84" s="5" t="s">
        <v>122</v>
      </c>
      <c r="D84" s="8" t="s">
        <v>123</v>
      </c>
      <c r="E84" s="19">
        <v>3.2</v>
      </c>
      <c r="F84" s="19">
        <v>3.64</v>
      </c>
      <c r="G84" s="26">
        <v>9.9700000000000006</v>
      </c>
      <c r="H84" s="29">
        <f t="shared" si="12"/>
        <v>16.810000000000002</v>
      </c>
      <c r="I84" s="14">
        <f t="shared" si="19"/>
        <v>1158400</v>
      </c>
      <c r="J84" s="14">
        <f t="shared" si="20"/>
        <v>855400</v>
      </c>
      <c r="K84" s="14">
        <f t="shared" si="21"/>
        <v>1739010</v>
      </c>
      <c r="L84" s="14">
        <f t="shared" si="22"/>
        <v>2318680</v>
      </c>
      <c r="M84" s="14">
        <f t="shared" si="23"/>
        <v>2711840</v>
      </c>
      <c r="N84" s="17">
        <f t="shared" si="13"/>
        <v>4725640</v>
      </c>
      <c r="O84" s="17">
        <f t="shared" si="14"/>
        <v>5609250</v>
      </c>
      <c r="P84" s="17">
        <f t="shared" si="15"/>
        <v>6188920</v>
      </c>
      <c r="Q84" s="30">
        <f t="shared" si="16"/>
        <v>5304840</v>
      </c>
      <c r="R84" s="30">
        <f t="shared" si="17"/>
        <v>6188450</v>
      </c>
      <c r="S84" s="30">
        <f t="shared" si="18"/>
        <v>6768120</v>
      </c>
    </row>
    <row r="85" spans="2:19" ht="19.5" thickBot="1" x14ac:dyDescent="0.3">
      <c r="B85" s="1">
        <v>78</v>
      </c>
      <c r="C85" s="5" t="s">
        <v>124</v>
      </c>
      <c r="D85" s="8" t="s">
        <v>125</v>
      </c>
      <c r="E85" s="19">
        <v>3.3</v>
      </c>
      <c r="F85" s="19">
        <v>3.64</v>
      </c>
      <c r="G85" s="26">
        <v>2.4500000000000002</v>
      </c>
      <c r="H85" s="29">
        <f t="shared" si="12"/>
        <v>9.39</v>
      </c>
      <c r="I85" s="14">
        <f t="shared" si="19"/>
        <v>1194600</v>
      </c>
      <c r="J85" s="14">
        <f t="shared" si="20"/>
        <v>855400</v>
      </c>
      <c r="K85" s="14">
        <f t="shared" si="21"/>
        <v>1739010</v>
      </c>
      <c r="L85" s="14">
        <f t="shared" si="22"/>
        <v>2318680</v>
      </c>
      <c r="M85" s="14">
        <f t="shared" si="23"/>
        <v>666400</v>
      </c>
      <c r="N85" s="17">
        <f t="shared" si="13"/>
        <v>2716400</v>
      </c>
      <c r="O85" s="17">
        <f t="shared" si="14"/>
        <v>3600010</v>
      </c>
      <c r="P85" s="17">
        <f t="shared" si="15"/>
        <v>4179680</v>
      </c>
      <c r="Q85" s="30">
        <f t="shared" si="16"/>
        <v>3313700</v>
      </c>
      <c r="R85" s="30">
        <f t="shared" si="17"/>
        <v>4197310</v>
      </c>
      <c r="S85" s="30">
        <f t="shared" si="18"/>
        <v>4776980</v>
      </c>
    </row>
    <row r="86" spans="2:19" ht="19.5" thickBot="1" x14ac:dyDescent="0.3">
      <c r="B86" s="1">
        <v>79</v>
      </c>
      <c r="C86" s="5" t="s">
        <v>126</v>
      </c>
      <c r="D86" s="8" t="s">
        <v>127</v>
      </c>
      <c r="E86" s="19">
        <v>3.7</v>
      </c>
      <c r="F86" s="19">
        <v>4.97</v>
      </c>
      <c r="G86" s="26">
        <v>2.4500000000000002</v>
      </c>
      <c r="H86" s="29">
        <f t="shared" si="12"/>
        <v>11.120000000000001</v>
      </c>
      <c r="I86" s="14">
        <f t="shared" si="19"/>
        <v>1339400</v>
      </c>
      <c r="J86" s="14">
        <f t="shared" si="20"/>
        <v>1167950</v>
      </c>
      <c r="K86" s="14">
        <f t="shared" si="21"/>
        <v>2374417.5</v>
      </c>
      <c r="L86" s="14">
        <f t="shared" si="22"/>
        <v>3165890</v>
      </c>
      <c r="M86" s="14">
        <f t="shared" si="23"/>
        <v>666400</v>
      </c>
      <c r="N86" s="17">
        <f t="shared" si="13"/>
        <v>3173750</v>
      </c>
      <c r="O86" s="17">
        <f t="shared" si="14"/>
        <v>4380217.5</v>
      </c>
      <c r="P86" s="17">
        <f t="shared" si="15"/>
        <v>5171690</v>
      </c>
      <c r="Q86" s="30">
        <f t="shared" si="16"/>
        <v>3843450</v>
      </c>
      <c r="R86" s="30">
        <f t="shared" si="17"/>
        <v>5049917.5</v>
      </c>
      <c r="S86" s="30">
        <f t="shared" si="18"/>
        <v>5841390</v>
      </c>
    </row>
    <row r="87" spans="2:19" ht="19.5" thickBot="1" x14ac:dyDescent="0.3">
      <c r="B87" s="1">
        <v>80</v>
      </c>
      <c r="C87" s="5" t="s">
        <v>128</v>
      </c>
      <c r="D87" s="8" t="s">
        <v>129</v>
      </c>
      <c r="E87" s="19">
        <v>10.199999999999999</v>
      </c>
      <c r="F87" s="19">
        <v>3.15</v>
      </c>
      <c r="G87" s="26">
        <v>9.9700000000000006</v>
      </c>
      <c r="H87" s="29">
        <f t="shared" si="12"/>
        <v>23.32</v>
      </c>
      <c r="I87" s="14">
        <f t="shared" si="19"/>
        <v>3692399.9999999995</v>
      </c>
      <c r="J87" s="14">
        <f t="shared" si="20"/>
        <v>740250</v>
      </c>
      <c r="K87" s="14">
        <f t="shared" si="21"/>
        <v>1504912.5</v>
      </c>
      <c r="L87" s="14">
        <f t="shared" si="22"/>
        <v>2006550</v>
      </c>
      <c r="M87" s="14">
        <f t="shared" si="23"/>
        <v>2711840</v>
      </c>
      <c r="N87" s="17">
        <f t="shared" si="13"/>
        <v>7144490</v>
      </c>
      <c r="O87" s="17">
        <f t="shared" si="14"/>
        <v>7909152.5</v>
      </c>
      <c r="P87" s="17">
        <f t="shared" si="15"/>
        <v>8410790</v>
      </c>
      <c r="Q87" s="30">
        <f t="shared" si="16"/>
        <v>8990690</v>
      </c>
      <c r="R87" s="30">
        <f t="shared" si="17"/>
        <v>9755352.5</v>
      </c>
      <c r="S87" s="30">
        <f t="shared" si="18"/>
        <v>10256990</v>
      </c>
    </row>
    <row r="88" spans="2:19" ht="19.5" thickBot="1" x14ac:dyDescent="0.3">
      <c r="B88" s="1">
        <v>81</v>
      </c>
      <c r="C88" s="5" t="s">
        <v>130</v>
      </c>
      <c r="D88" s="8" t="s">
        <v>131</v>
      </c>
      <c r="E88" s="19">
        <v>11.5</v>
      </c>
      <c r="F88" s="19">
        <v>3.81</v>
      </c>
      <c r="G88" s="26">
        <v>11.19</v>
      </c>
      <c r="H88" s="29">
        <f t="shared" si="12"/>
        <v>26.5</v>
      </c>
      <c r="I88" s="14">
        <f t="shared" si="19"/>
        <v>4163000</v>
      </c>
      <c r="J88" s="14">
        <f t="shared" si="20"/>
        <v>895350</v>
      </c>
      <c r="K88" s="14">
        <f t="shared" si="21"/>
        <v>1820227.5</v>
      </c>
      <c r="L88" s="14">
        <f t="shared" si="22"/>
        <v>2426970</v>
      </c>
      <c r="M88" s="14">
        <f t="shared" si="23"/>
        <v>3043680</v>
      </c>
      <c r="N88" s="17">
        <f t="shared" si="13"/>
        <v>8102030</v>
      </c>
      <c r="O88" s="17">
        <f t="shared" si="14"/>
        <v>9026907.5</v>
      </c>
      <c r="P88" s="17">
        <f t="shared" si="15"/>
        <v>9633650</v>
      </c>
      <c r="Q88" s="30">
        <f t="shared" si="16"/>
        <v>10183530</v>
      </c>
      <c r="R88" s="30">
        <f t="shared" si="17"/>
        <v>11108407.5</v>
      </c>
      <c r="S88" s="30">
        <f t="shared" si="18"/>
        <v>11715150</v>
      </c>
    </row>
    <row r="89" spans="2:19" ht="19.5" thickBot="1" x14ac:dyDescent="0.3">
      <c r="B89" s="1">
        <v>82</v>
      </c>
      <c r="C89" s="5" t="s">
        <v>132</v>
      </c>
      <c r="D89" s="8" t="s">
        <v>133</v>
      </c>
      <c r="E89" s="19">
        <v>14</v>
      </c>
      <c r="F89" s="19">
        <v>4.51</v>
      </c>
      <c r="G89" s="26">
        <v>13.61</v>
      </c>
      <c r="H89" s="29">
        <f t="shared" si="12"/>
        <v>32.119999999999997</v>
      </c>
      <c r="I89" s="14">
        <f t="shared" si="19"/>
        <v>5068000</v>
      </c>
      <c r="J89" s="14">
        <f t="shared" si="20"/>
        <v>1059850</v>
      </c>
      <c r="K89" s="14">
        <f t="shared" si="21"/>
        <v>2154652.5</v>
      </c>
      <c r="L89" s="14">
        <f t="shared" si="22"/>
        <v>2872870</v>
      </c>
      <c r="M89" s="14">
        <f t="shared" si="23"/>
        <v>3701920</v>
      </c>
      <c r="N89" s="17">
        <f t="shared" si="13"/>
        <v>9829770</v>
      </c>
      <c r="O89" s="17">
        <f t="shared" si="14"/>
        <v>10924572.5</v>
      </c>
      <c r="P89" s="17">
        <f t="shared" si="15"/>
        <v>11642790</v>
      </c>
      <c r="Q89" s="30">
        <f t="shared" si="16"/>
        <v>12363770</v>
      </c>
      <c r="R89" s="30">
        <f t="shared" si="17"/>
        <v>13458572.5</v>
      </c>
      <c r="S89" s="30">
        <f t="shared" si="18"/>
        <v>14176790</v>
      </c>
    </row>
    <row r="90" spans="2:19" ht="19.5" thickBot="1" x14ac:dyDescent="0.3">
      <c r="B90" s="1">
        <v>83</v>
      </c>
      <c r="C90" s="5" t="s">
        <v>134</v>
      </c>
      <c r="D90" s="8" t="s">
        <v>135</v>
      </c>
      <c r="E90" s="19">
        <v>4</v>
      </c>
      <c r="F90" s="19">
        <v>1.82</v>
      </c>
      <c r="G90" s="26">
        <v>13.61</v>
      </c>
      <c r="H90" s="29">
        <f t="shared" si="12"/>
        <v>19.43</v>
      </c>
      <c r="I90" s="14">
        <f t="shared" si="19"/>
        <v>1448000</v>
      </c>
      <c r="J90" s="14">
        <f t="shared" si="20"/>
        <v>427700</v>
      </c>
      <c r="K90" s="14">
        <f t="shared" si="21"/>
        <v>869505</v>
      </c>
      <c r="L90" s="14">
        <f t="shared" si="22"/>
        <v>1159340</v>
      </c>
      <c r="M90" s="14">
        <f t="shared" si="23"/>
        <v>3701920</v>
      </c>
      <c r="N90" s="17">
        <f t="shared" si="13"/>
        <v>5577620</v>
      </c>
      <c r="O90" s="17">
        <f t="shared" si="14"/>
        <v>6019425</v>
      </c>
      <c r="P90" s="17">
        <f t="shared" si="15"/>
        <v>6309260</v>
      </c>
      <c r="Q90" s="30">
        <f t="shared" si="16"/>
        <v>6301620</v>
      </c>
      <c r="R90" s="30">
        <f t="shared" si="17"/>
        <v>6743425</v>
      </c>
      <c r="S90" s="30">
        <f t="shared" si="18"/>
        <v>7033260</v>
      </c>
    </row>
    <row r="91" spans="2:19" ht="19.5" thickBot="1" x14ac:dyDescent="0.3">
      <c r="B91" s="1">
        <v>84</v>
      </c>
      <c r="C91" s="5" t="s">
        <v>136</v>
      </c>
      <c r="D91" s="8" t="s">
        <v>137</v>
      </c>
      <c r="E91" s="19">
        <v>11</v>
      </c>
      <c r="F91" s="19">
        <v>4.8</v>
      </c>
      <c r="G91" s="26">
        <v>9.9700000000000006</v>
      </c>
      <c r="H91" s="29">
        <f t="shared" si="12"/>
        <v>25.77</v>
      </c>
      <c r="I91" s="14">
        <f t="shared" si="19"/>
        <v>3982000</v>
      </c>
      <c r="J91" s="14">
        <f t="shared" si="20"/>
        <v>1128000</v>
      </c>
      <c r="K91" s="14">
        <f t="shared" si="21"/>
        <v>2293200</v>
      </c>
      <c r="L91" s="14">
        <f t="shared" si="22"/>
        <v>3057600</v>
      </c>
      <c r="M91" s="14">
        <f t="shared" si="23"/>
        <v>2711840</v>
      </c>
      <c r="N91" s="17">
        <f t="shared" si="13"/>
        <v>7821840</v>
      </c>
      <c r="O91" s="17">
        <f t="shared" si="14"/>
        <v>8987040</v>
      </c>
      <c r="P91" s="17">
        <f t="shared" si="15"/>
        <v>9751440</v>
      </c>
      <c r="Q91" s="30">
        <f t="shared" si="16"/>
        <v>9812840</v>
      </c>
      <c r="R91" s="30">
        <f t="shared" si="17"/>
        <v>10978040</v>
      </c>
      <c r="S91" s="30">
        <f t="shared" si="18"/>
        <v>11742440</v>
      </c>
    </row>
    <row r="92" spans="2:19" ht="19.5" thickBot="1" x14ac:dyDescent="0.3">
      <c r="B92" s="1">
        <v>85</v>
      </c>
      <c r="C92" s="5" t="s">
        <v>138</v>
      </c>
      <c r="D92" s="8" t="s">
        <v>139</v>
      </c>
      <c r="E92" s="19">
        <v>13.4</v>
      </c>
      <c r="F92" s="19">
        <v>5.71</v>
      </c>
      <c r="G92" s="26">
        <v>11.19</v>
      </c>
      <c r="H92" s="29">
        <f t="shared" si="12"/>
        <v>30.299999999999997</v>
      </c>
      <c r="I92" s="14">
        <f t="shared" si="19"/>
        <v>4850800</v>
      </c>
      <c r="J92" s="14">
        <f t="shared" si="20"/>
        <v>1341850</v>
      </c>
      <c r="K92" s="14">
        <f t="shared" si="21"/>
        <v>2727952.5</v>
      </c>
      <c r="L92" s="14">
        <f t="shared" si="22"/>
        <v>3637270</v>
      </c>
      <c r="M92" s="14">
        <f t="shared" si="23"/>
        <v>3043680</v>
      </c>
      <c r="N92" s="17">
        <f t="shared" si="13"/>
        <v>9236330</v>
      </c>
      <c r="O92" s="17">
        <f t="shared" si="14"/>
        <v>10622432.5</v>
      </c>
      <c r="P92" s="17">
        <f t="shared" si="15"/>
        <v>11531750</v>
      </c>
      <c r="Q92" s="30">
        <f t="shared" si="16"/>
        <v>11661730</v>
      </c>
      <c r="R92" s="30">
        <f t="shared" si="17"/>
        <v>13047832.5</v>
      </c>
      <c r="S92" s="30">
        <f t="shared" si="18"/>
        <v>13957150</v>
      </c>
    </row>
    <row r="93" spans="2:19" ht="19.5" thickBot="1" x14ac:dyDescent="0.3">
      <c r="B93" s="1">
        <v>86</v>
      </c>
      <c r="C93" s="5" t="s">
        <v>140</v>
      </c>
      <c r="D93" s="8" t="s">
        <v>141</v>
      </c>
      <c r="E93" s="19">
        <v>16.5</v>
      </c>
      <c r="F93" s="19">
        <v>6.8</v>
      </c>
      <c r="G93" s="26">
        <v>13.61</v>
      </c>
      <c r="H93" s="29">
        <f t="shared" si="12"/>
        <v>36.909999999999997</v>
      </c>
      <c r="I93" s="14">
        <f t="shared" si="19"/>
        <v>5973000</v>
      </c>
      <c r="J93" s="14">
        <f t="shared" si="20"/>
        <v>1598000</v>
      </c>
      <c r="K93" s="14">
        <f t="shared" si="21"/>
        <v>3248700</v>
      </c>
      <c r="L93" s="14">
        <f t="shared" si="22"/>
        <v>4331600</v>
      </c>
      <c r="M93" s="14">
        <f t="shared" si="23"/>
        <v>3701920</v>
      </c>
      <c r="N93" s="17">
        <f t="shared" si="13"/>
        <v>11272920</v>
      </c>
      <c r="O93" s="17">
        <f t="shared" si="14"/>
        <v>12923620</v>
      </c>
      <c r="P93" s="17">
        <f t="shared" si="15"/>
        <v>14006520</v>
      </c>
      <c r="Q93" s="30">
        <f t="shared" si="16"/>
        <v>14259420</v>
      </c>
      <c r="R93" s="30">
        <f t="shared" si="17"/>
        <v>15910120</v>
      </c>
      <c r="S93" s="30">
        <f t="shared" si="18"/>
        <v>16993020</v>
      </c>
    </row>
    <row r="94" spans="2:19" ht="19.5" thickBot="1" x14ac:dyDescent="0.3">
      <c r="B94" s="1">
        <v>87</v>
      </c>
      <c r="C94" s="5" t="s">
        <v>142</v>
      </c>
      <c r="D94" s="8" t="s">
        <v>143</v>
      </c>
      <c r="E94" s="19">
        <v>5</v>
      </c>
      <c r="F94" s="19">
        <v>3.15</v>
      </c>
      <c r="G94" s="26">
        <v>13.61</v>
      </c>
      <c r="H94" s="29">
        <f t="shared" si="12"/>
        <v>21.759999999999998</v>
      </c>
      <c r="I94" s="14">
        <f t="shared" si="19"/>
        <v>1810000</v>
      </c>
      <c r="J94" s="14">
        <f t="shared" si="20"/>
        <v>740250</v>
      </c>
      <c r="K94" s="14">
        <f t="shared" si="21"/>
        <v>1504912.5</v>
      </c>
      <c r="L94" s="14">
        <f t="shared" si="22"/>
        <v>2006550</v>
      </c>
      <c r="M94" s="14">
        <f t="shared" si="23"/>
        <v>3701920</v>
      </c>
      <c r="N94" s="17">
        <f t="shared" si="13"/>
        <v>6252170</v>
      </c>
      <c r="O94" s="17">
        <f t="shared" si="14"/>
        <v>7016832.5</v>
      </c>
      <c r="P94" s="17">
        <f t="shared" si="15"/>
        <v>7518470</v>
      </c>
      <c r="Q94" s="30">
        <f t="shared" si="16"/>
        <v>7157170</v>
      </c>
      <c r="R94" s="30">
        <f t="shared" si="17"/>
        <v>7921832.5</v>
      </c>
      <c r="S94" s="30">
        <f t="shared" si="18"/>
        <v>8423470</v>
      </c>
    </row>
    <row r="95" spans="2:19" ht="19.5" thickBot="1" x14ac:dyDescent="0.3">
      <c r="B95" s="1">
        <v>88</v>
      </c>
      <c r="C95" s="5" t="s">
        <v>144</v>
      </c>
      <c r="D95" s="8" t="s">
        <v>145</v>
      </c>
      <c r="E95" s="19">
        <v>3.8</v>
      </c>
      <c r="F95" s="19">
        <v>2.73</v>
      </c>
      <c r="G95" s="26">
        <v>13.61</v>
      </c>
      <c r="H95" s="29">
        <f t="shared" si="12"/>
        <v>20.14</v>
      </c>
      <c r="I95" s="14">
        <f t="shared" si="19"/>
        <v>1375600</v>
      </c>
      <c r="J95" s="14">
        <f t="shared" si="20"/>
        <v>641550</v>
      </c>
      <c r="K95" s="14">
        <f t="shared" si="21"/>
        <v>1304257.5</v>
      </c>
      <c r="L95" s="14">
        <f t="shared" si="22"/>
        <v>1739010</v>
      </c>
      <c r="M95" s="14">
        <f t="shared" si="23"/>
        <v>3701920</v>
      </c>
      <c r="N95" s="17">
        <f t="shared" si="13"/>
        <v>5719070</v>
      </c>
      <c r="O95" s="17">
        <f t="shared" si="14"/>
        <v>6381777.5</v>
      </c>
      <c r="P95" s="17">
        <f t="shared" si="15"/>
        <v>6816530</v>
      </c>
      <c r="Q95" s="30">
        <f t="shared" si="16"/>
        <v>6406870</v>
      </c>
      <c r="R95" s="30">
        <f t="shared" si="17"/>
        <v>7069577.5</v>
      </c>
      <c r="S95" s="30">
        <f t="shared" si="18"/>
        <v>7504330</v>
      </c>
    </row>
    <row r="96" spans="2:19" ht="32.25" thickBot="1" x14ac:dyDescent="0.3">
      <c r="B96" s="1">
        <v>89</v>
      </c>
      <c r="C96" s="5" t="s">
        <v>146</v>
      </c>
      <c r="D96" s="8" t="s">
        <v>147</v>
      </c>
      <c r="E96" s="19">
        <v>8</v>
      </c>
      <c r="F96" s="19">
        <v>3.64</v>
      </c>
      <c r="G96" s="26">
        <v>13.61</v>
      </c>
      <c r="H96" s="29">
        <f t="shared" si="12"/>
        <v>25.25</v>
      </c>
      <c r="I96" s="14">
        <f t="shared" si="19"/>
        <v>2896000</v>
      </c>
      <c r="J96" s="14">
        <f t="shared" si="20"/>
        <v>855400</v>
      </c>
      <c r="K96" s="14">
        <f t="shared" si="21"/>
        <v>1739010</v>
      </c>
      <c r="L96" s="14">
        <f t="shared" si="22"/>
        <v>2318680</v>
      </c>
      <c r="M96" s="14">
        <f t="shared" si="23"/>
        <v>3701920</v>
      </c>
      <c r="N96" s="17">
        <f t="shared" si="13"/>
        <v>7453320</v>
      </c>
      <c r="O96" s="17">
        <f t="shared" si="14"/>
        <v>8336930</v>
      </c>
      <c r="P96" s="17">
        <f t="shared" si="15"/>
        <v>8916600</v>
      </c>
      <c r="Q96" s="30">
        <f t="shared" si="16"/>
        <v>8901320</v>
      </c>
      <c r="R96" s="30">
        <f t="shared" si="17"/>
        <v>9784930</v>
      </c>
      <c r="S96" s="30">
        <f t="shared" si="18"/>
        <v>10364600</v>
      </c>
    </row>
    <row r="97" spans="2:19" ht="19.5" thickBot="1" x14ac:dyDescent="0.3">
      <c r="B97" s="1">
        <v>90</v>
      </c>
      <c r="C97" s="5" t="s">
        <v>148</v>
      </c>
      <c r="D97" s="8" t="s">
        <v>149</v>
      </c>
      <c r="E97" s="19">
        <v>9.1</v>
      </c>
      <c r="F97" s="19">
        <v>5.22</v>
      </c>
      <c r="G97" s="26">
        <v>5.88</v>
      </c>
      <c r="H97" s="29">
        <f t="shared" si="12"/>
        <v>20.2</v>
      </c>
      <c r="I97" s="14">
        <f t="shared" si="19"/>
        <v>3294200</v>
      </c>
      <c r="J97" s="14">
        <f t="shared" si="20"/>
        <v>1226700</v>
      </c>
      <c r="K97" s="14">
        <f t="shared" si="21"/>
        <v>2493855</v>
      </c>
      <c r="L97" s="14">
        <f t="shared" si="22"/>
        <v>3325140</v>
      </c>
      <c r="M97" s="14">
        <f t="shared" si="23"/>
        <v>1599360</v>
      </c>
      <c r="N97" s="17">
        <f t="shared" si="13"/>
        <v>6120260</v>
      </c>
      <c r="O97" s="17">
        <f t="shared" si="14"/>
        <v>7387415</v>
      </c>
      <c r="P97" s="17">
        <f t="shared" si="15"/>
        <v>8218700</v>
      </c>
      <c r="Q97" s="30">
        <f t="shared" si="16"/>
        <v>7767360</v>
      </c>
      <c r="R97" s="30">
        <f t="shared" si="17"/>
        <v>9034515</v>
      </c>
      <c r="S97" s="30">
        <f t="shared" si="18"/>
        <v>9865800</v>
      </c>
    </row>
    <row r="98" spans="2:19" ht="19.5" thickBot="1" x14ac:dyDescent="0.3">
      <c r="B98" s="1">
        <v>91</v>
      </c>
      <c r="C98" s="5" t="s">
        <v>150</v>
      </c>
      <c r="D98" s="8" t="s">
        <v>151</v>
      </c>
      <c r="E98" s="19">
        <v>10.5</v>
      </c>
      <c r="F98" s="19">
        <v>5.75</v>
      </c>
      <c r="G98" s="26">
        <v>5.88</v>
      </c>
      <c r="H98" s="29">
        <f t="shared" si="12"/>
        <v>22.13</v>
      </c>
      <c r="I98" s="14">
        <f t="shared" si="19"/>
        <v>3801000</v>
      </c>
      <c r="J98" s="14">
        <f t="shared" si="20"/>
        <v>1351250</v>
      </c>
      <c r="K98" s="14">
        <f t="shared" si="21"/>
        <v>2747062.5</v>
      </c>
      <c r="L98" s="14">
        <f t="shared" si="22"/>
        <v>3662750</v>
      </c>
      <c r="M98" s="14">
        <f t="shared" si="23"/>
        <v>1599360</v>
      </c>
      <c r="N98" s="17">
        <f t="shared" si="13"/>
        <v>6751610</v>
      </c>
      <c r="O98" s="17">
        <f t="shared" si="14"/>
        <v>8147422.5</v>
      </c>
      <c r="P98" s="17">
        <f t="shared" si="15"/>
        <v>9063110</v>
      </c>
      <c r="Q98" s="30">
        <f t="shared" si="16"/>
        <v>8652110</v>
      </c>
      <c r="R98" s="30">
        <f t="shared" si="17"/>
        <v>10047922.5</v>
      </c>
      <c r="S98" s="30">
        <f t="shared" si="18"/>
        <v>10963610</v>
      </c>
    </row>
    <row r="99" spans="2:19" ht="19.5" thickBot="1" x14ac:dyDescent="0.3">
      <c r="B99" s="1">
        <v>92</v>
      </c>
      <c r="C99" s="5" t="s">
        <v>152</v>
      </c>
      <c r="D99" s="8" t="s">
        <v>153</v>
      </c>
      <c r="E99" s="19">
        <v>11.7</v>
      </c>
      <c r="F99" s="19">
        <v>6.3</v>
      </c>
      <c r="G99" s="26">
        <v>5.88</v>
      </c>
      <c r="H99" s="29">
        <f t="shared" si="12"/>
        <v>23.88</v>
      </c>
      <c r="I99" s="14">
        <f t="shared" si="19"/>
        <v>4235400</v>
      </c>
      <c r="J99" s="14">
        <f t="shared" si="20"/>
        <v>1480500</v>
      </c>
      <c r="K99" s="14">
        <f t="shared" si="21"/>
        <v>3009825</v>
      </c>
      <c r="L99" s="14">
        <f t="shared" si="22"/>
        <v>4013100</v>
      </c>
      <c r="M99" s="14">
        <f t="shared" si="23"/>
        <v>1599360</v>
      </c>
      <c r="N99" s="17">
        <f t="shared" si="13"/>
        <v>7315260</v>
      </c>
      <c r="O99" s="17">
        <f t="shared" si="14"/>
        <v>8844585</v>
      </c>
      <c r="P99" s="17">
        <f t="shared" si="15"/>
        <v>9847860</v>
      </c>
      <c r="Q99" s="30">
        <f t="shared" si="16"/>
        <v>9432960</v>
      </c>
      <c r="R99" s="30">
        <f t="shared" si="17"/>
        <v>10962285</v>
      </c>
      <c r="S99" s="30">
        <f t="shared" si="18"/>
        <v>11965560</v>
      </c>
    </row>
    <row r="100" spans="2:19" ht="19.5" thickBot="1" x14ac:dyDescent="0.3">
      <c r="B100" s="1">
        <v>93</v>
      </c>
      <c r="C100" s="5" t="s">
        <v>154</v>
      </c>
      <c r="D100" s="8" t="s">
        <v>155</v>
      </c>
      <c r="E100" s="19">
        <v>5</v>
      </c>
      <c r="F100" s="19">
        <v>1.3</v>
      </c>
      <c r="G100" s="26">
        <v>5.88</v>
      </c>
      <c r="H100" s="29">
        <f t="shared" si="12"/>
        <v>12.18</v>
      </c>
      <c r="I100" s="14">
        <f t="shared" si="19"/>
        <v>1810000</v>
      </c>
      <c r="J100" s="14">
        <f t="shared" si="20"/>
        <v>305500</v>
      </c>
      <c r="K100" s="14">
        <f t="shared" si="21"/>
        <v>621075</v>
      </c>
      <c r="L100" s="14">
        <f t="shared" si="22"/>
        <v>828100</v>
      </c>
      <c r="M100" s="14">
        <f t="shared" si="23"/>
        <v>1599360</v>
      </c>
      <c r="N100" s="17">
        <f t="shared" si="13"/>
        <v>3714860</v>
      </c>
      <c r="O100" s="17">
        <f t="shared" si="14"/>
        <v>4030435</v>
      </c>
      <c r="P100" s="17">
        <f t="shared" si="15"/>
        <v>4237460</v>
      </c>
      <c r="Q100" s="30">
        <f t="shared" si="16"/>
        <v>4619860</v>
      </c>
      <c r="R100" s="30">
        <f t="shared" si="17"/>
        <v>4935435</v>
      </c>
      <c r="S100" s="30">
        <f t="shared" si="18"/>
        <v>5142460</v>
      </c>
    </row>
    <row r="101" spans="2:19" ht="19.5" thickBot="1" x14ac:dyDescent="0.3">
      <c r="B101" s="1">
        <v>94</v>
      </c>
      <c r="C101" s="5" t="s">
        <v>156</v>
      </c>
      <c r="D101" s="8" t="s">
        <v>157</v>
      </c>
      <c r="E101" s="19">
        <v>3</v>
      </c>
      <c r="F101" s="19">
        <v>3.52</v>
      </c>
      <c r="G101" s="26">
        <v>5.88</v>
      </c>
      <c r="H101" s="29">
        <f t="shared" si="12"/>
        <v>12.4</v>
      </c>
      <c r="I101" s="14">
        <f t="shared" si="19"/>
        <v>1086000</v>
      </c>
      <c r="J101" s="14">
        <f t="shared" si="20"/>
        <v>827200</v>
      </c>
      <c r="K101" s="14">
        <f t="shared" si="21"/>
        <v>1681680</v>
      </c>
      <c r="L101" s="14">
        <f t="shared" si="22"/>
        <v>2242240</v>
      </c>
      <c r="M101" s="14">
        <f t="shared" si="23"/>
        <v>1599360</v>
      </c>
      <c r="N101" s="17">
        <f t="shared" si="13"/>
        <v>3512560</v>
      </c>
      <c r="O101" s="17">
        <f t="shared" si="14"/>
        <v>4367040</v>
      </c>
      <c r="P101" s="17">
        <f t="shared" si="15"/>
        <v>4927600</v>
      </c>
      <c r="Q101" s="30">
        <f t="shared" si="16"/>
        <v>4055560</v>
      </c>
      <c r="R101" s="30">
        <f t="shared" si="17"/>
        <v>4910040</v>
      </c>
      <c r="S101" s="30">
        <f t="shared" si="18"/>
        <v>5470600</v>
      </c>
    </row>
    <row r="102" spans="2:19" ht="19.5" thickBot="1" x14ac:dyDescent="0.3">
      <c r="B102" s="1">
        <v>95</v>
      </c>
      <c r="C102" s="5" t="s">
        <v>158</v>
      </c>
      <c r="D102" s="8" t="s">
        <v>159</v>
      </c>
      <c r="E102" s="19">
        <v>5</v>
      </c>
      <c r="F102" s="19">
        <v>4.7300000000000004</v>
      </c>
      <c r="G102" s="26">
        <v>5.88</v>
      </c>
      <c r="H102" s="29">
        <f t="shared" si="12"/>
        <v>15.61</v>
      </c>
      <c r="I102" s="14">
        <f t="shared" si="19"/>
        <v>1810000</v>
      </c>
      <c r="J102" s="14">
        <f t="shared" si="20"/>
        <v>1111550</v>
      </c>
      <c r="K102" s="14">
        <f t="shared" si="21"/>
        <v>2259757.5</v>
      </c>
      <c r="L102" s="14">
        <f t="shared" si="22"/>
        <v>3013010.0000000005</v>
      </c>
      <c r="M102" s="14">
        <f t="shared" si="23"/>
        <v>1599360</v>
      </c>
      <c r="N102" s="17">
        <f t="shared" si="13"/>
        <v>4520910</v>
      </c>
      <c r="O102" s="17">
        <f t="shared" si="14"/>
        <v>5669117.5</v>
      </c>
      <c r="P102" s="17">
        <f t="shared" si="15"/>
        <v>6422370</v>
      </c>
      <c r="Q102" s="30">
        <f t="shared" si="16"/>
        <v>5425910</v>
      </c>
      <c r="R102" s="30">
        <f t="shared" si="17"/>
        <v>6574117.5</v>
      </c>
      <c r="S102" s="30">
        <f t="shared" si="18"/>
        <v>7327370</v>
      </c>
    </row>
    <row r="103" spans="2:19" ht="19.5" thickBot="1" x14ac:dyDescent="0.3">
      <c r="B103" s="1">
        <v>96</v>
      </c>
      <c r="C103" s="5" t="s">
        <v>160</v>
      </c>
      <c r="D103" s="8" t="s">
        <v>161</v>
      </c>
      <c r="E103" s="19">
        <v>6.3</v>
      </c>
      <c r="F103" s="19">
        <v>3.98</v>
      </c>
      <c r="G103" s="26">
        <v>5.81</v>
      </c>
      <c r="H103" s="29">
        <f t="shared" si="12"/>
        <v>16.09</v>
      </c>
      <c r="I103" s="14">
        <f t="shared" si="19"/>
        <v>2280600</v>
      </c>
      <c r="J103" s="14">
        <f t="shared" si="20"/>
        <v>935300</v>
      </c>
      <c r="K103" s="14">
        <f t="shared" si="21"/>
        <v>1901445</v>
      </c>
      <c r="L103" s="14">
        <f t="shared" si="22"/>
        <v>2535260</v>
      </c>
      <c r="M103" s="14">
        <f t="shared" si="23"/>
        <v>1580320</v>
      </c>
      <c r="N103" s="17">
        <f t="shared" si="13"/>
        <v>4796220</v>
      </c>
      <c r="O103" s="17">
        <f t="shared" si="14"/>
        <v>5762365</v>
      </c>
      <c r="P103" s="17">
        <f t="shared" si="15"/>
        <v>6396180</v>
      </c>
      <c r="Q103" s="30">
        <f t="shared" si="16"/>
        <v>5936520</v>
      </c>
      <c r="R103" s="30">
        <f t="shared" si="17"/>
        <v>6902665</v>
      </c>
      <c r="S103" s="30">
        <f t="shared" si="18"/>
        <v>7536480</v>
      </c>
    </row>
    <row r="104" spans="2:19" ht="19.5" thickBot="1" x14ac:dyDescent="0.3">
      <c r="B104" s="1">
        <v>97</v>
      </c>
      <c r="C104" s="5" t="s">
        <v>162</v>
      </c>
      <c r="D104" s="8" t="s">
        <v>163</v>
      </c>
      <c r="E104" s="19">
        <v>9.5</v>
      </c>
      <c r="F104" s="19">
        <v>4.5599999999999996</v>
      </c>
      <c r="G104" s="26">
        <v>5.85</v>
      </c>
      <c r="H104" s="29">
        <f t="shared" si="12"/>
        <v>19.91</v>
      </c>
      <c r="I104" s="14">
        <f t="shared" si="19"/>
        <v>3439000</v>
      </c>
      <c r="J104" s="14">
        <f t="shared" si="20"/>
        <v>1071600</v>
      </c>
      <c r="K104" s="14">
        <f t="shared" si="21"/>
        <v>2178540</v>
      </c>
      <c r="L104" s="14">
        <f t="shared" si="22"/>
        <v>2904719.9999999995</v>
      </c>
      <c r="M104" s="14">
        <f t="shared" si="23"/>
        <v>1591200</v>
      </c>
      <c r="N104" s="17">
        <f t="shared" si="13"/>
        <v>6101800</v>
      </c>
      <c r="O104" s="17">
        <f t="shared" si="14"/>
        <v>7208740</v>
      </c>
      <c r="P104" s="17">
        <f t="shared" si="15"/>
        <v>7934920</v>
      </c>
      <c r="Q104" s="30">
        <f t="shared" si="16"/>
        <v>7821300</v>
      </c>
      <c r="R104" s="30">
        <f t="shared" si="17"/>
        <v>8928240</v>
      </c>
      <c r="S104" s="30">
        <f t="shared" si="18"/>
        <v>9654420</v>
      </c>
    </row>
    <row r="105" spans="2:19" ht="19.5" thickBot="1" x14ac:dyDescent="0.3">
      <c r="B105" s="1">
        <v>98</v>
      </c>
      <c r="C105" s="5" t="s">
        <v>164</v>
      </c>
      <c r="D105" s="8" t="s">
        <v>165</v>
      </c>
      <c r="E105" s="19">
        <v>3.5</v>
      </c>
      <c r="F105" s="19">
        <v>4.03</v>
      </c>
      <c r="G105" s="26">
        <v>5.85</v>
      </c>
      <c r="H105" s="29">
        <f t="shared" si="12"/>
        <v>13.379999999999999</v>
      </c>
      <c r="I105" s="14">
        <f t="shared" si="19"/>
        <v>1267000</v>
      </c>
      <c r="J105" s="14">
        <f t="shared" si="20"/>
        <v>947050.00000000012</v>
      </c>
      <c r="K105" s="14">
        <f t="shared" si="21"/>
        <v>1925332.5000000002</v>
      </c>
      <c r="L105" s="14">
        <f t="shared" si="22"/>
        <v>2567110</v>
      </c>
      <c r="M105" s="14">
        <f t="shared" si="23"/>
        <v>1591200</v>
      </c>
      <c r="N105" s="17">
        <f t="shared" si="13"/>
        <v>3805250</v>
      </c>
      <c r="O105" s="17">
        <f t="shared" si="14"/>
        <v>4783532.5</v>
      </c>
      <c r="P105" s="17">
        <f t="shared" si="15"/>
        <v>5425310</v>
      </c>
      <c r="Q105" s="30">
        <f t="shared" si="16"/>
        <v>4438750</v>
      </c>
      <c r="R105" s="30">
        <f t="shared" si="17"/>
        <v>5417032.5</v>
      </c>
      <c r="S105" s="30">
        <f t="shared" si="18"/>
        <v>6058810</v>
      </c>
    </row>
    <row r="106" spans="2:19" ht="19.5" thickBot="1" x14ac:dyDescent="0.3">
      <c r="B106" s="1">
        <v>99</v>
      </c>
      <c r="C106" s="5" t="s">
        <v>166</v>
      </c>
      <c r="D106" s="8" t="s">
        <v>167</v>
      </c>
      <c r="E106" s="19">
        <v>3.5</v>
      </c>
      <c r="F106" s="19">
        <v>2.1</v>
      </c>
      <c r="G106" s="26">
        <v>5.85</v>
      </c>
      <c r="H106" s="29">
        <f t="shared" si="12"/>
        <v>11.45</v>
      </c>
      <c r="I106" s="14">
        <f t="shared" si="19"/>
        <v>1267000</v>
      </c>
      <c r="J106" s="14">
        <f t="shared" si="20"/>
        <v>493500</v>
      </c>
      <c r="K106" s="14">
        <f t="shared" si="21"/>
        <v>1003275</v>
      </c>
      <c r="L106" s="14">
        <f t="shared" si="22"/>
        <v>1337700</v>
      </c>
      <c r="M106" s="14">
        <f t="shared" si="23"/>
        <v>1591200</v>
      </c>
      <c r="N106" s="17">
        <f t="shared" si="13"/>
        <v>3351700</v>
      </c>
      <c r="O106" s="17">
        <f t="shared" si="14"/>
        <v>3861475</v>
      </c>
      <c r="P106" s="17">
        <f t="shared" si="15"/>
        <v>4195900</v>
      </c>
      <c r="Q106" s="30">
        <f t="shared" si="16"/>
        <v>3985200</v>
      </c>
      <c r="R106" s="30">
        <f t="shared" si="17"/>
        <v>4494975</v>
      </c>
      <c r="S106" s="30">
        <f t="shared" si="18"/>
        <v>4829400</v>
      </c>
    </row>
    <row r="107" spans="2:19" ht="19.5" thickBot="1" x14ac:dyDescent="0.3">
      <c r="B107" s="1">
        <v>100</v>
      </c>
      <c r="C107" s="5" t="s">
        <v>168</v>
      </c>
      <c r="D107" s="8" t="s">
        <v>169</v>
      </c>
      <c r="E107" s="19">
        <v>10.9</v>
      </c>
      <c r="F107" s="19">
        <v>5.47</v>
      </c>
      <c r="G107" s="26">
        <v>7.37</v>
      </c>
      <c r="H107" s="29">
        <f t="shared" si="12"/>
        <v>23.740000000000002</v>
      </c>
      <c r="I107" s="14">
        <f t="shared" si="19"/>
        <v>3945800</v>
      </c>
      <c r="J107" s="14">
        <f t="shared" si="20"/>
        <v>1285450</v>
      </c>
      <c r="K107" s="14">
        <f t="shared" si="21"/>
        <v>2613292.5</v>
      </c>
      <c r="L107" s="14">
        <f t="shared" si="22"/>
        <v>3484390</v>
      </c>
      <c r="M107" s="14">
        <f t="shared" si="23"/>
        <v>2004640</v>
      </c>
      <c r="N107" s="17">
        <f t="shared" si="13"/>
        <v>7235890</v>
      </c>
      <c r="O107" s="17">
        <f t="shared" si="14"/>
        <v>8563732.5</v>
      </c>
      <c r="P107" s="17">
        <f t="shared" si="15"/>
        <v>9434830</v>
      </c>
      <c r="Q107" s="30">
        <f t="shared" si="16"/>
        <v>9208790</v>
      </c>
      <c r="R107" s="30">
        <f t="shared" si="17"/>
        <v>10536632.5</v>
      </c>
      <c r="S107" s="30">
        <f t="shared" si="18"/>
        <v>11407730</v>
      </c>
    </row>
    <row r="108" spans="2:19" ht="19.5" thickBot="1" x14ac:dyDescent="0.3">
      <c r="B108" s="1">
        <v>101</v>
      </c>
      <c r="C108" s="5" t="s">
        <v>170</v>
      </c>
      <c r="D108" s="8" t="s">
        <v>171</v>
      </c>
      <c r="E108" s="19">
        <v>8.8000000000000007</v>
      </c>
      <c r="F108" s="19">
        <v>4.03</v>
      </c>
      <c r="G108" s="26">
        <v>7.37</v>
      </c>
      <c r="H108" s="29">
        <f t="shared" si="12"/>
        <v>20.200000000000003</v>
      </c>
      <c r="I108" s="14">
        <f t="shared" si="19"/>
        <v>3185600.0000000005</v>
      </c>
      <c r="J108" s="14">
        <f t="shared" si="20"/>
        <v>947050.00000000012</v>
      </c>
      <c r="K108" s="14">
        <f t="shared" si="21"/>
        <v>1925332.5000000002</v>
      </c>
      <c r="L108" s="14">
        <f t="shared" si="22"/>
        <v>2567110</v>
      </c>
      <c r="M108" s="14">
        <f t="shared" si="23"/>
        <v>2004640</v>
      </c>
      <c r="N108" s="17">
        <f t="shared" si="13"/>
        <v>6137290</v>
      </c>
      <c r="O108" s="17">
        <f t="shared" si="14"/>
        <v>7115572.5000000009</v>
      </c>
      <c r="P108" s="17">
        <f t="shared" si="15"/>
        <v>7757350</v>
      </c>
      <c r="Q108" s="30">
        <f t="shared" si="16"/>
        <v>7730090.0000000009</v>
      </c>
      <c r="R108" s="30">
        <f t="shared" si="17"/>
        <v>8708372.5</v>
      </c>
      <c r="S108" s="30">
        <f t="shared" si="18"/>
        <v>9350150</v>
      </c>
    </row>
    <row r="109" spans="2:19" ht="19.5" thickBot="1" x14ac:dyDescent="0.3">
      <c r="B109" s="1">
        <v>102</v>
      </c>
      <c r="C109" s="5" t="s">
        <v>172</v>
      </c>
      <c r="D109" s="8" t="s">
        <v>173</v>
      </c>
      <c r="E109" s="19">
        <v>10.199999999999999</v>
      </c>
      <c r="F109" s="19">
        <v>4.0599999999999996</v>
      </c>
      <c r="G109" s="26">
        <v>7.37</v>
      </c>
      <c r="H109" s="29">
        <f t="shared" si="12"/>
        <v>21.63</v>
      </c>
      <c r="I109" s="14">
        <f t="shared" si="19"/>
        <v>3692399.9999999995</v>
      </c>
      <c r="J109" s="14">
        <f t="shared" si="20"/>
        <v>954099.99999999988</v>
      </c>
      <c r="K109" s="14">
        <f t="shared" si="21"/>
        <v>1939664.9999999998</v>
      </c>
      <c r="L109" s="14">
        <f t="shared" si="22"/>
        <v>2586219.9999999995</v>
      </c>
      <c r="M109" s="14">
        <f t="shared" si="23"/>
        <v>2004640</v>
      </c>
      <c r="N109" s="17">
        <f t="shared" si="13"/>
        <v>6651139.9999999991</v>
      </c>
      <c r="O109" s="17">
        <f t="shared" si="14"/>
        <v>7636704.9999999991</v>
      </c>
      <c r="P109" s="17">
        <f t="shared" si="15"/>
        <v>8283259.9999999991</v>
      </c>
      <c r="Q109" s="30">
        <f t="shared" si="16"/>
        <v>8497340</v>
      </c>
      <c r="R109" s="30">
        <f t="shared" si="17"/>
        <v>9482905</v>
      </c>
      <c r="S109" s="30">
        <f t="shared" si="18"/>
        <v>10129459.999999998</v>
      </c>
    </row>
    <row r="110" spans="2:19" ht="19.5" thickBot="1" x14ac:dyDescent="0.3">
      <c r="B110" s="1">
        <v>103</v>
      </c>
      <c r="C110" s="5" t="s">
        <v>174</v>
      </c>
      <c r="D110" s="8" t="s">
        <v>175</v>
      </c>
      <c r="E110" s="19">
        <v>9.5</v>
      </c>
      <c r="F110" s="19">
        <v>4.25</v>
      </c>
      <c r="G110" s="26">
        <v>7.37</v>
      </c>
      <c r="H110" s="29">
        <f t="shared" si="12"/>
        <v>21.12</v>
      </c>
      <c r="I110" s="14">
        <f t="shared" si="19"/>
        <v>3439000</v>
      </c>
      <c r="J110" s="14">
        <f t="shared" si="20"/>
        <v>998750</v>
      </c>
      <c r="K110" s="14">
        <f t="shared" si="21"/>
        <v>2030437.5</v>
      </c>
      <c r="L110" s="14">
        <f t="shared" si="22"/>
        <v>2707250</v>
      </c>
      <c r="M110" s="14">
        <f t="shared" si="23"/>
        <v>2004640</v>
      </c>
      <c r="N110" s="17">
        <f t="shared" si="13"/>
        <v>6442390</v>
      </c>
      <c r="O110" s="17">
        <f t="shared" si="14"/>
        <v>7474077.5</v>
      </c>
      <c r="P110" s="17">
        <f t="shared" si="15"/>
        <v>8150890</v>
      </c>
      <c r="Q110" s="30">
        <f t="shared" si="16"/>
        <v>8161890</v>
      </c>
      <c r="R110" s="30">
        <f t="shared" si="17"/>
        <v>9193577.5</v>
      </c>
      <c r="S110" s="30">
        <f t="shared" si="18"/>
        <v>9870390</v>
      </c>
    </row>
    <row r="111" spans="2:19" ht="19.5" thickBot="1" x14ac:dyDescent="0.3">
      <c r="B111" s="1">
        <v>104</v>
      </c>
      <c r="C111" s="5" t="s">
        <v>176</v>
      </c>
      <c r="D111" s="8" t="s">
        <v>177</v>
      </c>
      <c r="E111" s="19">
        <v>7.8</v>
      </c>
      <c r="F111" s="19" t="s">
        <v>478</v>
      </c>
      <c r="G111" s="26">
        <v>7.37</v>
      </c>
      <c r="H111" s="29">
        <f t="shared" si="12"/>
        <v>16.75</v>
      </c>
      <c r="I111" s="14">
        <f t="shared" si="19"/>
        <v>2823600</v>
      </c>
      <c r="J111" s="14">
        <f t="shared" si="20"/>
        <v>371300</v>
      </c>
      <c r="K111" s="14">
        <f t="shared" si="21"/>
        <v>754845</v>
      </c>
      <c r="L111" s="14">
        <f t="shared" si="22"/>
        <v>1006460</v>
      </c>
      <c r="M111" s="14">
        <f t="shared" si="23"/>
        <v>2004640</v>
      </c>
      <c r="N111" s="17">
        <f t="shared" si="13"/>
        <v>5199540</v>
      </c>
      <c r="O111" s="17">
        <f t="shared" si="14"/>
        <v>5583085</v>
      </c>
      <c r="P111" s="17">
        <f t="shared" si="15"/>
        <v>5834700</v>
      </c>
      <c r="Q111" s="30">
        <f t="shared" si="16"/>
        <v>6611340</v>
      </c>
      <c r="R111" s="30">
        <f t="shared" si="17"/>
        <v>6994885</v>
      </c>
      <c r="S111" s="30">
        <f t="shared" si="18"/>
        <v>7246500</v>
      </c>
    </row>
    <row r="112" spans="2:19" ht="19.5" thickBot="1" x14ac:dyDescent="0.3">
      <c r="B112" s="1">
        <v>105</v>
      </c>
      <c r="C112" s="5" t="s">
        <v>178</v>
      </c>
      <c r="D112" s="8" t="s">
        <v>179</v>
      </c>
      <c r="E112" s="19">
        <v>6.6</v>
      </c>
      <c r="F112" s="19">
        <v>3.55</v>
      </c>
      <c r="G112" s="26">
        <v>7.37</v>
      </c>
      <c r="H112" s="29">
        <f t="shared" si="12"/>
        <v>17.52</v>
      </c>
      <c r="I112" s="14">
        <f t="shared" si="19"/>
        <v>2389200</v>
      </c>
      <c r="J112" s="14">
        <f t="shared" si="20"/>
        <v>834250</v>
      </c>
      <c r="K112" s="14">
        <f t="shared" si="21"/>
        <v>1696012.5</v>
      </c>
      <c r="L112" s="14">
        <f t="shared" si="22"/>
        <v>2261350</v>
      </c>
      <c r="M112" s="14">
        <f t="shared" si="23"/>
        <v>2004640</v>
      </c>
      <c r="N112" s="17">
        <f t="shared" si="13"/>
        <v>5228090</v>
      </c>
      <c r="O112" s="17">
        <f t="shared" si="14"/>
        <v>6089852.5</v>
      </c>
      <c r="P112" s="17">
        <f t="shared" si="15"/>
        <v>6655190</v>
      </c>
      <c r="Q112" s="30">
        <f t="shared" si="16"/>
        <v>6422690</v>
      </c>
      <c r="R112" s="30">
        <f t="shared" si="17"/>
        <v>7284452.5</v>
      </c>
      <c r="S112" s="30">
        <f t="shared" si="18"/>
        <v>7849790</v>
      </c>
    </row>
    <row r="113" spans="2:19" ht="19.5" thickBot="1" x14ac:dyDescent="0.3">
      <c r="B113" s="1">
        <v>106</v>
      </c>
      <c r="C113" s="5" t="s">
        <v>180</v>
      </c>
      <c r="D113" s="8" t="s">
        <v>181</v>
      </c>
      <c r="E113" s="19">
        <v>13.9</v>
      </c>
      <c r="F113" s="19">
        <v>1.82</v>
      </c>
      <c r="G113" s="26">
        <v>7.37</v>
      </c>
      <c r="H113" s="29">
        <f t="shared" si="12"/>
        <v>23.09</v>
      </c>
      <c r="I113" s="14">
        <f t="shared" si="19"/>
        <v>5031800</v>
      </c>
      <c r="J113" s="14">
        <f t="shared" si="20"/>
        <v>427700</v>
      </c>
      <c r="K113" s="14">
        <f t="shared" si="21"/>
        <v>869505</v>
      </c>
      <c r="L113" s="14">
        <f t="shared" si="22"/>
        <v>1159340</v>
      </c>
      <c r="M113" s="14">
        <f t="shared" si="23"/>
        <v>2004640</v>
      </c>
      <c r="N113" s="17">
        <f t="shared" si="13"/>
        <v>7464140</v>
      </c>
      <c r="O113" s="17">
        <f t="shared" si="14"/>
        <v>7905945</v>
      </c>
      <c r="P113" s="17">
        <f t="shared" si="15"/>
        <v>8195780</v>
      </c>
      <c r="Q113" s="30">
        <f t="shared" si="16"/>
        <v>9980040</v>
      </c>
      <c r="R113" s="30">
        <f t="shared" si="17"/>
        <v>10421845</v>
      </c>
      <c r="S113" s="30">
        <f t="shared" si="18"/>
        <v>10711680</v>
      </c>
    </row>
    <row r="114" spans="2:19" ht="63.75" thickBot="1" x14ac:dyDescent="0.3">
      <c r="B114" s="1">
        <v>107</v>
      </c>
      <c r="C114" s="37" t="s">
        <v>540</v>
      </c>
      <c r="D114" s="33" t="s">
        <v>499</v>
      </c>
      <c r="E114" s="19">
        <v>16</v>
      </c>
      <c r="F114" s="19">
        <v>1.82</v>
      </c>
      <c r="G114" s="26">
        <v>7.37</v>
      </c>
      <c r="H114" s="29">
        <f t="shared" si="12"/>
        <v>25.189999999999998</v>
      </c>
      <c r="I114" s="14">
        <f t="shared" si="19"/>
        <v>5792000</v>
      </c>
      <c r="J114" s="14">
        <f t="shared" si="20"/>
        <v>427700</v>
      </c>
      <c r="K114" s="14">
        <f t="shared" si="21"/>
        <v>869505</v>
      </c>
      <c r="L114" s="14">
        <f t="shared" si="22"/>
        <v>1159340</v>
      </c>
      <c r="M114" s="14">
        <f t="shared" si="23"/>
        <v>2004640</v>
      </c>
      <c r="N114" s="17">
        <f t="shared" si="13"/>
        <v>8224340</v>
      </c>
      <c r="O114" s="17">
        <f t="shared" si="14"/>
        <v>8666145</v>
      </c>
      <c r="P114" s="17">
        <f t="shared" si="15"/>
        <v>8955980</v>
      </c>
      <c r="Q114" s="30">
        <f t="shared" si="16"/>
        <v>11120340</v>
      </c>
      <c r="R114" s="30">
        <f t="shared" si="17"/>
        <v>11562145</v>
      </c>
      <c r="S114" s="30">
        <f t="shared" si="18"/>
        <v>11851980</v>
      </c>
    </row>
    <row r="115" spans="2:19" ht="19.5" thickBot="1" x14ac:dyDescent="0.3">
      <c r="B115" s="1">
        <v>108</v>
      </c>
      <c r="C115" s="5" t="s">
        <v>182</v>
      </c>
      <c r="D115" s="8" t="s">
        <v>183</v>
      </c>
      <c r="E115" s="19">
        <v>12.2</v>
      </c>
      <c r="F115" s="19">
        <v>3.89</v>
      </c>
      <c r="G115" s="26">
        <v>7.37</v>
      </c>
      <c r="H115" s="29">
        <f t="shared" si="12"/>
        <v>23.46</v>
      </c>
      <c r="I115" s="14">
        <f t="shared" si="19"/>
        <v>4416400</v>
      </c>
      <c r="J115" s="14">
        <f t="shared" si="20"/>
        <v>914150</v>
      </c>
      <c r="K115" s="14">
        <f t="shared" si="21"/>
        <v>1858447.5</v>
      </c>
      <c r="L115" s="14">
        <f t="shared" si="22"/>
        <v>2477930</v>
      </c>
      <c r="M115" s="14">
        <f t="shared" si="23"/>
        <v>2004640</v>
      </c>
      <c r="N115" s="17">
        <f t="shared" si="13"/>
        <v>7335190</v>
      </c>
      <c r="O115" s="17">
        <f t="shared" si="14"/>
        <v>8279487.5</v>
      </c>
      <c r="P115" s="17">
        <f t="shared" si="15"/>
        <v>8898970</v>
      </c>
      <c r="Q115" s="30">
        <f t="shared" si="16"/>
        <v>9543390</v>
      </c>
      <c r="R115" s="30">
        <f t="shared" si="17"/>
        <v>10487687.5</v>
      </c>
      <c r="S115" s="30">
        <f t="shared" si="18"/>
        <v>11107170</v>
      </c>
    </row>
    <row r="116" spans="2:19" ht="19.5" thickBot="1" x14ac:dyDescent="0.3">
      <c r="B116" s="1">
        <v>109</v>
      </c>
      <c r="C116" s="5" t="s">
        <v>184</v>
      </c>
      <c r="D116" s="8" t="s">
        <v>185</v>
      </c>
      <c r="E116" s="19">
        <v>10.199999999999999</v>
      </c>
      <c r="F116" s="19">
        <v>3.15</v>
      </c>
      <c r="G116" s="26">
        <v>7.37</v>
      </c>
      <c r="H116" s="29">
        <f t="shared" si="12"/>
        <v>20.72</v>
      </c>
      <c r="I116" s="14">
        <f t="shared" si="19"/>
        <v>3692399.9999999995</v>
      </c>
      <c r="J116" s="14">
        <f t="shared" si="20"/>
        <v>740250</v>
      </c>
      <c r="K116" s="14">
        <f t="shared" si="21"/>
        <v>1504912.5</v>
      </c>
      <c r="L116" s="14">
        <f t="shared" si="22"/>
        <v>2006550</v>
      </c>
      <c r="M116" s="14">
        <f t="shared" si="23"/>
        <v>2004640</v>
      </c>
      <c r="N116" s="17">
        <f t="shared" si="13"/>
        <v>6437290</v>
      </c>
      <c r="O116" s="17">
        <f t="shared" si="14"/>
        <v>7201952.5</v>
      </c>
      <c r="P116" s="17">
        <f t="shared" si="15"/>
        <v>7703590</v>
      </c>
      <c r="Q116" s="30">
        <f t="shared" si="16"/>
        <v>8283489.9999999991</v>
      </c>
      <c r="R116" s="30">
        <f t="shared" si="17"/>
        <v>9048152.5</v>
      </c>
      <c r="S116" s="30">
        <f t="shared" si="18"/>
        <v>9549790</v>
      </c>
    </row>
    <row r="117" spans="2:19" ht="19.5" thickBot="1" x14ac:dyDescent="0.3">
      <c r="B117" s="1">
        <v>110</v>
      </c>
      <c r="C117" s="5" t="s">
        <v>186</v>
      </c>
      <c r="D117" s="8" t="s">
        <v>187</v>
      </c>
      <c r="E117" s="19">
        <v>30</v>
      </c>
      <c r="F117" s="19">
        <v>4.7300000000000004</v>
      </c>
      <c r="G117" s="26">
        <v>7.37</v>
      </c>
      <c r="H117" s="29">
        <f t="shared" si="12"/>
        <v>42.1</v>
      </c>
      <c r="I117" s="14">
        <f t="shared" si="19"/>
        <v>10860000</v>
      </c>
      <c r="J117" s="14">
        <f t="shared" si="20"/>
        <v>1111550</v>
      </c>
      <c r="K117" s="14">
        <f t="shared" si="21"/>
        <v>2259757.5</v>
      </c>
      <c r="L117" s="14">
        <f t="shared" si="22"/>
        <v>3013010.0000000005</v>
      </c>
      <c r="M117" s="14">
        <f t="shared" si="23"/>
        <v>2004640</v>
      </c>
      <c r="N117" s="17">
        <f t="shared" si="13"/>
        <v>13976190</v>
      </c>
      <c r="O117" s="17">
        <f t="shared" si="14"/>
        <v>15124397.5</v>
      </c>
      <c r="P117" s="17">
        <f t="shared" si="15"/>
        <v>15877650</v>
      </c>
      <c r="Q117" s="30">
        <f t="shared" si="16"/>
        <v>19406190</v>
      </c>
      <c r="R117" s="30">
        <f t="shared" si="17"/>
        <v>20554397.5</v>
      </c>
      <c r="S117" s="30">
        <f t="shared" si="18"/>
        <v>21307650</v>
      </c>
    </row>
    <row r="118" spans="2:19" ht="32.25" thickBot="1" x14ac:dyDescent="0.3">
      <c r="B118" s="1">
        <v>111</v>
      </c>
      <c r="C118" s="5" t="s">
        <v>188</v>
      </c>
      <c r="D118" s="8" t="s">
        <v>189</v>
      </c>
      <c r="E118" s="19">
        <v>10</v>
      </c>
      <c r="F118" s="19">
        <v>1.82</v>
      </c>
      <c r="G118" s="26">
        <v>7.37</v>
      </c>
      <c r="H118" s="29">
        <f t="shared" si="12"/>
        <v>19.189999999999998</v>
      </c>
      <c r="I118" s="14">
        <f t="shared" si="19"/>
        <v>3620000</v>
      </c>
      <c r="J118" s="14">
        <f t="shared" si="20"/>
        <v>427700</v>
      </c>
      <c r="K118" s="14">
        <f t="shared" si="21"/>
        <v>869505</v>
      </c>
      <c r="L118" s="14">
        <f t="shared" si="22"/>
        <v>1159340</v>
      </c>
      <c r="M118" s="14">
        <f t="shared" si="23"/>
        <v>2004640</v>
      </c>
      <c r="N118" s="17">
        <f t="shared" si="13"/>
        <v>6052340</v>
      </c>
      <c r="O118" s="17">
        <f t="shared" si="14"/>
        <v>6494145</v>
      </c>
      <c r="P118" s="17">
        <f t="shared" si="15"/>
        <v>6783980</v>
      </c>
      <c r="Q118" s="30">
        <f t="shared" si="16"/>
        <v>7862340</v>
      </c>
      <c r="R118" s="30">
        <f t="shared" si="17"/>
        <v>8304145</v>
      </c>
      <c r="S118" s="30">
        <f t="shared" si="18"/>
        <v>8593980</v>
      </c>
    </row>
    <row r="119" spans="2:19" ht="19.5" thickBot="1" x14ac:dyDescent="0.3">
      <c r="B119" s="1">
        <v>112</v>
      </c>
      <c r="C119" s="5" t="s">
        <v>190</v>
      </c>
      <c r="D119" s="8" t="s">
        <v>191</v>
      </c>
      <c r="E119" s="19">
        <v>6</v>
      </c>
      <c r="F119" s="19">
        <v>7.23</v>
      </c>
      <c r="G119" s="26">
        <v>7.37</v>
      </c>
      <c r="H119" s="29">
        <f t="shared" si="12"/>
        <v>20.6</v>
      </c>
      <c r="I119" s="14">
        <f t="shared" si="19"/>
        <v>2172000</v>
      </c>
      <c r="J119" s="14">
        <f t="shared" si="20"/>
        <v>1699050</v>
      </c>
      <c r="K119" s="14">
        <f t="shared" si="21"/>
        <v>3454132.5</v>
      </c>
      <c r="L119" s="14">
        <f t="shared" si="22"/>
        <v>4605510</v>
      </c>
      <c r="M119" s="14">
        <f t="shared" si="23"/>
        <v>2004640</v>
      </c>
      <c r="N119" s="17">
        <f t="shared" si="13"/>
        <v>5875690</v>
      </c>
      <c r="O119" s="17">
        <f t="shared" si="14"/>
        <v>7630772.5</v>
      </c>
      <c r="P119" s="17">
        <f t="shared" si="15"/>
        <v>8782150</v>
      </c>
      <c r="Q119" s="30">
        <f t="shared" si="16"/>
        <v>6961690</v>
      </c>
      <c r="R119" s="30">
        <f t="shared" si="17"/>
        <v>8716772.5</v>
      </c>
      <c r="S119" s="30">
        <f t="shared" si="18"/>
        <v>9868150</v>
      </c>
    </row>
    <row r="120" spans="2:19" ht="19.5" thickBot="1" x14ac:dyDescent="0.3">
      <c r="B120" s="1">
        <v>113</v>
      </c>
      <c r="C120" s="23" t="s">
        <v>482</v>
      </c>
      <c r="D120" s="24" t="s">
        <v>192</v>
      </c>
      <c r="E120" s="19">
        <v>9</v>
      </c>
      <c r="F120" s="19">
        <v>5</v>
      </c>
      <c r="G120" s="26">
        <v>4.5999999999999996</v>
      </c>
      <c r="H120" s="29">
        <f t="shared" si="12"/>
        <v>18.600000000000001</v>
      </c>
      <c r="I120" s="14">
        <f t="shared" si="19"/>
        <v>3258000</v>
      </c>
      <c r="J120" s="14">
        <f t="shared" si="20"/>
        <v>1175000</v>
      </c>
      <c r="K120" s="14">
        <f t="shared" si="21"/>
        <v>2388750</v>
      </c>
      <c r="L120" s="14">
        <f t="shared" si="22"/>
        <v>3185000</v>
      </c>
      <c r="M120" s="14">
        <f t="shared" si="23"/>
        <v>1251200</v>
      </c>
      <c r="N120" s="17">
        <f t="shared" si="13"/>
        <v>5684200</v>
      </c>
      <c r="O120" s="17">
        <f t="shared" si="14"/>
        <v>6897950</v>
      </c>
      <c r="P120" s="17">
        <f t="shared" si="15"/>
        <v>7694200</v>
      </c>
      <c r="Q120" s="30">
        <f t="shared" si="16"/>
        <v>7313200</v>
      </c>
      <c r="R120" s="30">
        <f t="shared" si="17"/>
        <v>8526950</v>
      </c>
      <c r="S120" s="30">
        <f t="shared" si="18"/>
        <v>9323200</v>
      </c>
    </row>
    <row r="121" spans="2:19" ht="19.5" thickBot="1" x14ac:dyDescent="0.3">
      <c r="B121" s="1">
        <v>114</v>
      </c>
      <c r="C121" s="37" t="s">
        <v>515</v>
      </c>
      <c r="D121" s="33" t="s">
        <v>516</v>
      </c>
      <c r="E121" s="19">
        <v>5</v>
      </c>
      <c r="F121" s="19">
        <v>2.73</v>
      </c>
      <c r="G121" s="26">
        <v>8.3000000000000007</v>
      </c>
      <c r="H121" s="29">
        <f t="shared" si="12"/>
        <v>16.03</v>
      </c>
      <c r="I121" s="14">
        <f t="shared" si="19"/>
        <v>1810000</v>
      </c>
      <c r="J121" s="14">
        <f t="shared" si="20"/>
        <v>641550</v>
      </c>
      <c r="K121" s="14">
        <f t="shared" si="21"/>
        <v>1304257.5</v>
      </c>
      <c r="L121" s="14">
        <f t="shared" si="22"/>
        <v>1739010</v>
      </c>
      <c r="M121" s="14">
        <f t="shared" si="23"/>
        <v>2257600</v>
      </c>
      <c r="N121" s="17">
        <f t="shared" si="13"/>
        <v>4709150</v>
      </c>
      <c r="O121" s="17">
        <f t="shared" si="14"/>
        <v>5371857.5</v>
      </c>
      <c r="P121" s="17">
        <f t="shared" si="15"/>
        <v>5806610</v>
      </c>
      <c r="Q121" s="30">
        <f t="shared" si="16"/>
        <v>5614150</v>
      </c>
      <c r="R121" s="30">
        <f t="shared" si="17"/>
        <v>6276857.5</v>
      </c>
      <c r="S121" s="30">
        <f t="shared" si="18"/>
        <v>6711610</v>
      </c>
    </row>
    <row r="122" spans="2:19" ht="19.5" thickBot="1" x14ac:dyDescent="0.3">
      <c r="B122" s="1">
        <v>115</v>
      </c>
      <c r="C122" s="5" t="s">
        <v>193</v>
      </c>
      <c r="D122" s="8" t="s">
        <v>194</v>
      </c>
      <c r="E122" s="19">
        <v>25</v>
      </c>
      <c r="F122" s="19">
        <v>16.739999999999998</v>
      </c>
      <c r="G122" s="26">
        <v>24.59</v>
      </c>
      <c r="H122" s="29">
        <f t="shared" si="12"/>
        <v>66.33</v>
      </c>
      <c r="I122" s="14">
        <f t="shared" si="19"/>
        <v>9050000</v>
      </c>
      <c r="J122" s="14">
        <f t="shared" si="20"/>
        <v>3933899.9999999995</v>
      </c>
      <c r="K122" s="14">
        <f t="shared" si="21"/>
        <v>7997534.9999999991</v>
      </c>
      <c r="L122" s="14">
        <f t="shared" si="22"/>
        <v>10663379.999999998</v>
      </c>
      <c r="M122" s="14">
        <f t="shared" si="23"/>
        <v>6688480</v>
      </c>
      <c r="N122" s="17">
        <f t="shared" si="13"/>
        <v>19672380</v>
      </c>
      <c r="O122" s="17">
        <f t="shared" si="14"/>
        <v>23736015</v>
      </c>
      <c r="P122" s="17">
        <f t="shared" si="15"/>
        <v>26401860</v>
      </c>
      <c r="Q122" s="30">
        <f t="shared" si="16"/>
        <v>24197380</v>
      </c>
      <c r="R122" s="30">
        <f t="shared" si="17"/>
        <v>28261015</v>
      </c>
      <c r="S122" s="30">
        <f t="shared" si="18"/>
        <v>30926860</v>
      </c>
    </row>
    <row r="123" spans="2:19" ht="19.5" thickBot="1" x14ac:dyDescent="0.3">
      <c r="B123" s="1">
        <v>116</v>
      </c>
      <c r="C123" s="5" t="s">
        <v>195</v>
      </c>
      <c r="D123" s="8" t="s">
        <v>196</v>
      </c>
      <c r="E123" s="19">
        <v>25</v>
      </c>
      <c r="F123" s="19">
        <v>16.739999999999998</v>
      </c>
      <c r="G123" s="26">
        <v>24.59</v>
      </c>
      <c r="H123" s="29">
        <f t="shared" si="12"/>
        <v>66.33</v>
      </c>
      <c r="I123" s="14">
        <f t="shared" si="19"/>
        <v>9050000</v>
      </c>
      <c r="J123" s="14">
        <f t="shared" si="20"/>
        <v>3933899.9999999995</v>
      </c>
      <c r="K123" s="14">
        <f t="shared" si="21"/>
        <v>7997534.9999999991</v>
      </c>
      <c r="L123" s="14">
        <f t="shared" si="22"/>
        <v>10663379.999999998</v>
      </c>
      <c r="M123" s="14">
        <f t="shared" si="23"/>
        <v>6688480</v>
      </c>
      <c r="N123" s="17">
        <f t="shared" si="13"/>
        <v>19672380</v>
      </c>
      <c r="O123" s="17">
        <f t="shared" si="14"/>
        <v>23736015</v>
      </c>
      <c r="P123" s="17">
        <f t="shared" si="15"/>
        <v>26401860</v>
      </c>
      <c r="Q123" s="30">
        <f t="shared" si="16"/>
        <v>24197380</v>
      </c>
      <c r="R123" s="30">
        <f t="shared" si="17"/>
        <v>28261015</v>
      </c>
      <c r="S123" s="30">
        <f t="shared" si="18"/>
        <v>30926860</v>
      </c>
    </row>
    <row r="124" spans="2:19" ht="19.5" thickBot="1" x14ac:dyDescent="0.3">
      <c r="B124" s="1">
        <v>117</v>
      </c>
      <c r="C124" s="5" t="s">
        <v>197</v>
      </c>
      <c r="D124" s="8" t="s">
        <v>198</v>
      </c>
      <c r="E124" s="19">
        <v>27.5</v>
      </c>
      <c r="F124" s="19">
        <v>15.94</v>
      </c>
      <c r="G124" s="26">
        <v>24.59</v>
      </c>
      <c r="H124" s="29">
        <f t="shared" si="12"/>
        <v>68.03</v>
      </c>
      <c r="I124" s="14">
        <f t="shared" si="19"/>
        <v>9955000</v>
      </c>
      <c r="J124" s="14">
        <f t="shared" si="20"/>
        <v>3745900</v>
      </c>
      <c r="K124" s="14">
        <f t="shared" si="21"/>
        <v>7615335</v>
      </c>
      <c r="L124" s="14">
        <f t="shared" si="22"/>
        <v>10153780</v>
      </c>
      <c r="M124" s="14">
        <f t="shared" si="23"/>
        <v>6688480</v>
      </c>
      <c r="N124" s="17">
        <f t="shared" si="13"/>
        <v>20389380</v>
      </c>
      <c r="O124" s="17">
        <f t="shared" si="14"/>
        <v>24258815</v>
      </c>
      <c r="P124" s="17">
        <f t="shared" si="15"/>
        <v>26797260</v>
      </c>
      <c r="Q124" s="30">
        <f t="shared" si="16"/>
        <v>25366880</v>
      </c>
      <c r="R124" s="30">
        <f t="shared" si="17"/>
        <v>29236315</v>
      </c>
      <c r="S124" s="30">
        <f t="shared" si="18"/>
        <v>31774760</v>
      </c>
    </row>
    <row r="125" spans="2:19" ht="19.5" thickBot="1" x14ac:dyDescent="0.3">
      <c r="B125" s="1">
        <v>118</v>
      </c>
      <c r="C125" s="5" t="s">
        <v>199</v>
      </c>
      <c r="D125" s="8" t="s">
        <v>200</v>
      </c>
      <c r="E125" s="19">
        <v>27.5</v>
      </c>
      <c r="F125" s="19">
        <v>15.94</v>
      </c>
      <c r="G125" s="26">
        <v>24.59</v>
      </c>
      <c r="H125" s="29">
        <f t="shared" si="12"/>
        <v>68.03</v>
      </c>
      <c r="I125" s="14">
        <f t="shared" si="19"/>
        <v>9955000</v>
      </c>
      <c r="J125" s="14">
        <f t="shared" si="20"/>
        <v>3745900</v>
      </c>
      <c r="K125" s="14">
        <f t="shared" si="21"/>
        <v>7615335</v>
      </c>
      <c r="L125" s="14">
        <f t="shared" si="22"/>
        <v>10153780</v>
      </c>
      <c r="M125" s="14">
        <f t="shared" si="23"/>
        <v>6688480</v>
      </c>
      <c r="N125" s="17">
        <f t="shared" si="13"/>
        <v>20389380</v>
      </c>
      <c r="O125" s="17">
        <f t="shared" si="14"/>
        <v>24258815</v>
      </c>
      <c r="P125" s="17">
        <f t="shared" si="15"/>
        <v>26797260</v>
      </c>
      <c r="Q125" s="30">
        <f t="shared" si="16"/>
        <v>25366880</v>
      </c>
      <c r="R125" s="30">
        <f t="shared" si="17"/>
        <v>29236315</v>
      </c>
      <c r="S125" s="30">
        <f t="shared" si="18"/>
        <v>31774760</v>
      </c>
    </row>
    <row r="126" spans="2:19" ht="19.5" thickBot="1" x14ac:dyDescent="0.3">
      <c r="B126" s="1">
        <v>119</v>
      </c>
      <c r="C126" s="5" t="s">
        <v>201</v>
      </c>
      <c r="D126" s="8" t="s">
        <v>202</v>
      </c>
      <c r="E126" s="19">
        <v>17</v>
      </c>
      <c r="F126" s="19">
        <v>14.36</v>
      </c>
      <c r="G126" s="26">
        <v>15.5</v>
      </c>
      <c r="H126" s="29">
        <f t="shared" si="12"/>
        <v>46.86</v>
      </c>
      <c r="I126" s="14">
        <f t="shared" si="19"/>
        <v>6154000</v>
      </c>
      <c r="J126" s="14">
        <f t="shared" si="20"/>
        <v>3374600</v>
      </c>
      <c r="K126" s="14">
        <f t="shared" si="21"/>
        <v>6860490</v>
      </c>
      <c r="L126" s="14">
        <f t="shared" si="22"/>
        <v>9147320</v>
      </c>
      <c r="M126" s="14">
        <f t="shared" si="23"/>
        <v>4216000</v>
      </c>
      <c r="N126" s="17">
        <f t="shared" si="13"/>
        <v>13744600</v>
      </c>
      <c r="O126" s="17">
        <f t="shared" si="14"/>
        <v>17230490</v>
      </c>
      <c r="P126" s="17">
        <f t="shared" si="15"/>
        <v>19517320</v>
      </c>
      <c r="Q126" s="30">
        <f t="shared" si="16"/>
        <v>16821600</v>
      </c>
      <c r="R126" s="30">
        <f t="shared" si="17"/>
        <v>20307490</v>
      </c>
      <c r="S126" s="30">
        <f t="shared" si="18"/>
        <v>22594320</v>
      </c>
    </row>
    <row r="127" spans="2:19" ht="19.5" thickBot="1" x14ac:dyDescent="0.3">
      <c r="B127" s="1">
        <v>120</v>
      </c>
      <c r="C127" s="5" t="s">
        <v>203</v>
      </c>
      <c r="D127" s="8" t="s">
        <v>204</v>
      </c>
      <c r="E127" s="19">
        <v>17</v>
      </c>
      <c r="F127" s="19">
        <v>13.37</v>
      </c>
      <c r="G127" s="26">
        <v>15.5</v>
      </c>
      <c r="H127" s="29">
        <f t="shared" si="12"/>
        <v>45.87</v>
      </c>
      <c r="I127" s="14">
        <f t="shared" si="19"/>
        <v>6154000</v>
      </c>
      <c r="J127" s="14">
        <f t="shared" si="20"/>
        <v>3141950</v>
      </c>
      <c r="K127" s="14">
        <f t="shared" si="21"/>
        <v>6387517.5</v>
      </c>
      <c r="L127" s="14">
        <f t="shared" si="22"/>
        <v>8516690</v>
      </c>
      <c r="M127" s="14">
        <f t="shared" si="23"/>
        <v>4216000</v>
      </c>
      <c r="N127" s="17">
        <f t="shared" si="13"/>
        <v>13511950</v>
      </c>
      <c r="O127" s="17">
        <f t="shared" si="14"/>
        <v>16757517.5</v>
      </c>
      <c r="P127" s="17">
        <f t="shared" si="15"/>
        <v>18886690</v>
      </c>
      <c r="Q127" s="30">
        <f t="shared" si="16"/>
        <v>16588950</v>
      </c>
      <c r="R127" s="30">
        <f t="shared" si="17"/>
        <v>19834517.5</v>
      </c>
      <c r="S127" s="30">
        <f t="shared" si="18"/>
        <v>21963690</v>
      </c>
    </row>
    <row r="128" spans="2:19" ht="32.25" thickBot="1" x14ac:dyDescent="0.3">
      <c r="B128" s="1">
        <v>121</v>
      </c>
      <c r="C128" s="5" t="s">
        <v>205</v>
      </c>
      <c r="D128" s="8" t="s">
        <v>206</v>
      </c>
      <c r="E128" s="19">
        <v>30</v>
      </c>
      <c r="F128" s="19">
        <v>16.739999999999998</v>
      </c>
      <c r="G128" s="26">
        <v>15.5</v>
      </c>
      <c r="H128" s="29">
        <f t="shared" si="12"/>
        <v>62.239999999999995</v>
      </c>
      <c r="I128" s="14">
        <f t="shared" si="19"/>
        <v>10860000</v>
      </c>
      <c r="J128" s="14">
        <f t="shared" si="20"/>
        <v>3933899.9999999995</v>
      </c>
      <c r="K128" s="14">
        <f t="shared" si="21"/>
        <v>7997534.9999999991</v>
      </c>
      <c r="L128" s="14">
        <f t="shared" si="22"/>
        <v>10663379.999999998</v>
      </c>
      <c r="M128" s="14">
        <f t="shared" si="23"/>
        <v>4216000</v>
      </c>
      <c r="N128" s="17">
        <f t="shared" si="13"/>
        <v>19009900</v>
      </c>
      <c r="O128" s="17">
        <f t="shared" si="14"/>
        <v>23073535</v>
      </c>
      <c r="P128" s="17">
        <f t="shared" si="15"/>
        <v>25739380</v>
      </c>
      <c r="Q128" s="30">
        <f t="shared" si="16"/>
        <v>24439900</v>
      </c>
      <c r="R128" s="30">
        <f t="shared" si="17"/>
        <v>28503535</v>
      </c>
      <c r="S128" s="30">
        <f t="shared" si="18"/>
        <v>31169380</v>
      </c>
    </row>
    <row r="129" spans="2:19" ht="32.25" thickBot="1" x14ac:dyDescent="0.3">
      <c r="B129" s="1">
        <v>122</v>
      </c>
      <c r="C129" s="5" t="s">
        <v>207</v>
      </c>
      <c r="D129" s="8" t="s">
        <v>208</v>
      </c>
      <c r="E129" s="19">
        <v>30</v>
      </c>
      <c r="F129" s="19">
        <v>16.739999999999998</v>
      </c>
      <c r="G129" s="26">
        <v>15.5</v>
      </c>
      <c r="H129" s="29">
        <f t="shared" si="12"/>
        <v>62.239999999999995</v>
      </c>
      <c r="I129" s="14">
        <f t="shared" si="19"/>
        <v>10860000</v>
      </c>
      <c r="J129" s="14">
        <f t="shared" si="20"/>
        <v>3933899.9999999995</v>
      </c>
      <c r="K129" s="14">
        <f t="shared" si="21"/>
        <v>7997534.9999999991</v>
      </c>
      <c r="L129" s="14">
        <f t="shared" si="22"/>
        <v>10663379.999999998</v>
      </c>
      <c r="M129" s="14">
        <f t="shared" si="23"/>
        <v>4216000</v>
      </c>
      <c r="N129" s="17">
        <f t="shared" si="13"/>
        <v>19009900</v>
      </c>
      <c r="O129" s="17">
        <f t="shared" si="14"/>
        <v>23073535</v>
      </c>
      <c r="P129" s="17">
        <f t="shared" si="15"/>
        <v>25739380</v>
      </c>
      <c r="Q129" s="30">
        <f t="shared" si="16"/>
        <v>24439900</v>
      </c>
      <c r="R129" s="30">
        <f t="shared" si="17"/>
        <v>28503535</v>
      </c>
      <c r="S129" s="30">
        <f t="shared" si="18"/>
        <v>31169380</v>
      </c>
    </row>
    <row r="130" spans="2:19" ht="32.25" thickBot="1" x14ac:dyDescent="0.3">
      <c r="B130" s="1">
        <v>123</v>
      </c>
      <c r="C130" s="37" t="s">
        <v>541</v>
      </c>
      <c r="D130" s="33" t="s">
        <v>500</v>
      </c>
      <c r="E130" s="19">
        <v>17</v>
      </c>
      <c r="F130" s="19">
        <v>4.82</v>
      </c>
      <c r="G130" s="26">
        <v>2.2200000000000002</v>
      </c>
      <c r="H130" s="29">
        <f t="shared" si="12"/>
        <v>24.04</v>
      </c>
      <c r="I130" s="14">
        <f t="shared" si="19"/>
        <v>6154000</v>
      </c>
      <c r="J130" s="14">
        <f t="shared" si="20"/>
        <v>1132700</v>
      </c>
      <c r="K130" s="14">
        <f t="shared" si="21"/>
        <v>2302755</v>
      </c>
      <c r="L130" s="14">
        <f t="shared" si="22"/>
        <v>3070340</v>
      </c>
      <c r="M130" s="14">
        <f t="shared" si="23"/>
        <v>603840</v>
      </c>
      <c r="N130" s="17">
        <f t="shared" si="13"/>
        <v>7890540</v>
      </c>
      <c r="O130" s="17">
        <f t="shared" si="14"/>
        <v>9060595</v>
      </c>
      <c r="P130" s="17">
        <f t="shared" si="15"/>
        <v>9828180</v>
      </c>
      <c r="Q130" s="30">
        <f t="shared" si="16"/>
        <v>10967540</v>
      </c>
      <c r="R130" s="30">
        <f t="shared" si="17"/>
        <v>12137595</v>
      </c>
      <c r="S130" s="30">
        <f t="shared" si="18"/>
        <v>12905180</v>
      </c>
    </row>
    <row r="131" spans="2:19" ht="32.25" thickBot="1" x14ac:dyDescent="0.3">
      <c r="B131" s="1">
        <v>124</v>
      </c>
      <c r="C131" s="37" t="s">
        <v>542</v>
      </c>
      <c r="D131" s="33" t="s">
        <v>501</v>
      </c>
      <c r="E131" s="19">
        <v>17.7</v>
      </c>
      <c r="F131" s="19">
        <v>4.82</v>
      </c>
      <c r="G131" s="26">
        <v>2.2200000000000002</v>
      </c>
      <c r="H131" s="29">
        <f t="shared" si="12"/>
        <v>24.740000000000002</v>
      </c>
      <c r="I131" s="14">
        <f t="shared" si="19"/>
        <v>6407400</v>
      </c>
      <c r="J131" s="14">
        <f t="shared" si="20"/>
        <v>1132700</v>
      </c>
      <c r="K131" s="14">
        <f t="shared" si="21"/>
        <v>2302755</v>
      </c>
      <c r="L131" s="14">
        <f t="shared" si="22"/>
        <v>3070340</v>
      </c>
      <c r="M131" s="14">
        <f t="shared" si="23"/>
        <v>603840</v>
      </c>
      <c r="N131" s="17">
        <f t="shared" si="13"/>
        <v>8143940</v>
      </c>
      <c r="O131" s="17">
        <f t="shared" si="14"/>
        <v>9313995</v>
      </c>
      <c r="P131" s="17">
        <f t="shared" si="15"/>
        <v>10081580</v>
      </c>
      <c r="Q131" s="30">
        <f t="shared" si="16"/>
        <v>11347640</v>
      </c>
      <c r="R131" s="30">
        <f t="shared" si="17"/>
        <v>12517695</v>
      </c>
      <c r="S131" s="30">
        <f t="shared" si="18"/>
        <v>13285280</v>
      </c>
    </row>
    <row r="132" spans="2:19" ht="19.5" thickBot="1" x14ac:dyDescent="0.3">
      <c r="B132" s="1">
        <v>125</v>
      </c>
      <c r="C132" s="5" t="s">
        <v>209</v>
      </c>
      <c r="D132" s="8" t="s">
        <v>210</v>
      </c>
      <c r="E132" s="19">
        <v>21.3</v>
      </c>
      <c r="F132" s="19">
        <v>13.37</v>
      </c>
      <c r="G132" s="26">
        <v>15.5</v>
      </c>
      <c r="H132" s="29">
        <f t="shared" si="12"/>
        <v>50.17</v>
      </c>
      <c r="I132" s="14">
        <f t="shared" si="19"/>
        <v>7710600</v>
      </c>
      <c r="J132" s="14">
        <f t="shared" si="20"/>
        <v>3141950</v>
      </c>
      <c r="K132" s="14">
        <f t="shared" si="21"/>
        <v>6387517.5</v>
      </c>
      <c r="L132" s="14">
        <f t="shared" si="22"/>
        <v>8516690</v>
      </c>
      <c r="M132" s="14">
        <f t="shared" si="23"/>
        <v>4216000</v>
      </c>
      <c r="N132" s="17">
        <f t="shared" si="13"/>
        <v>15068550</v>
      </c>
      <c r="O132" s="17">
        <f t="shared" si="14"/>
        <v>18314117.5</v>
      </c>
      <c r="P132" s="17">
        <f t="shared" si="15"/>
        <v>20443290</v>
      </c>
      <c r="Q132" s="30">
        <f t="shared" si="16"/>
        <v>18923850</v>
      </c>
      <c r="R132" s="30">
        <f t="shared" si="17"/>
        <v>22169417.5</v>
      </c>
      <c r="S132" s="30">
        <f t="shared" si="18"/>
        <v>24298590</v>
      </c>
    </row>
    <row r="133" spans="2:19" ht="19.5" thickBot="1" x14ac:dyDescent="0.3">
      <c r="B133" s="1">
        <v>126</v>
      </c>
      <c r="C133" s="5" t="s">
        <v>211</v>
      </c>
      <c r="D133" s="8" t="s">
        <v>212</v>
      </c>
      <c r="E133" s="19">
        <v>21.3</v>
      </c>
      <c r="F133" s="19">
        <v>13.37</v>
      </c>
      <c r="G133" s="26">
        <v>15.5</v>
      </c>
      <c r="H133" s="29">
        <f t="shared" si="12"/>
        <v>50.17</v>
      </c>
      <c r="I133" s="14">
        <f t="shared" si="19"/>
        <v>7710600</v>
      </c>
      <c r="J133" s="14">
        <f t="shared" si="20"/>
        <v>3141950</v>
      </c>
      <c r="K133" s="14">
        <f t="shared" si="21"/>
        <v>6387517.5</v>
      </c>
      <c r="L133" s="14">
        <f t="shared" si="22"/>
        <v>8516690</v>
      </c>
      <c r="M133" s="14">
        <f t="shared" si="23"/>
        <v>4216000</v>
      </c>
      <c r="N133" s="17">
        <f t="shared" si="13"/>
        <v>15068550</v>
      </c>
      <c r="O133" s="17">
        <f t="shared" si="14"/>
        <v>18314117.5</v>
      </c>
      <c r="P133" s="17">
        <f t="shared" si="15"/>
        <v>20443290</v>
      </c>
      <c r="Q133" s="30">
        <f t="shared" si="16"/>
        <v>18923850</v>
      </c>
      <c r="R133" s="30">
        <f t="shared" si="17"/>
        <v>22169417.5</v>
      </c>
      <c r="S133" s="30">
        <f t="shared" si="18"/>
        <v>24298590</v>
      </c>
    </row>
    <row r="134" spans="2:19" ht="19.5" thickBot="1" x14ac:dyDescent="0.3">
      <c r="B134" s="1">
        <v>127</v>
      </c>
      <c r="C134" s="5" t="s">
        <v>213</v>
      </c>
      <c r="D134" s="8" t="s">
        <v>214</v>
      </c>
      <c r="E134" s="19">
        <v>3</v>
      </c>
      <c r="F134" s="19">
        <v>3.89</v>
      </c>
      <c r="G134" s="26">
        <v>13</v>
      </c>
      <c r="H134" s="29">
        <f t="shared" si="12"/>
        <v>19.89</v>
      </c>
      <c r="I134" s="14">
        <f t="shared" si="19"/>
        <v>1086000</v>
      </c>
      <c r="J134" s="14">
        <f t="shared" si="20"/>
        <v>914150</v>
      </c>
      <c r="K134" s="14">
        <f t="shared" si="21"/>
        <v>1858447.5</v>
      </c>
      <c r="L134" s="14">
        <f t="shared" si="22"/>
        <v>2477930</v>
      </c>
      <c r="M134" s="14">
        <f t="shared" si="23"/>
        <v>3536000</v>
      </c>
      <c r="N134" s="17">
        <f t="shared" si="13"/>
        <v>5536150</v>
      </c>
      <c r="O134" s="17">
        <f t="shared" si="14"/>
        <v>6480447.5</v>
      </c>
      <c r="P134" s="17">
        <f t="shared" si="15"/>
        <v>7099930</v>
      </c>
      <c r="Q134" s="30">
        <f t="shared" si="16"/>
        <v>6079150</v>
      </c>
      <c r="R134" s="30">
        <f t="shared" si="17"/>
        <v>7023447.5</v>
      </c>
      <c r="S134" s="30">
        <f t="shared" si="18"/>
        <v>7642930</v>
      </c>
    </row>
    <row r="135" spans="2:19" ht="19.5" thickBot="1" x14ac:dyDescent="0.3">
      <c r="B135" s="1">
        <v>128</v>
      </c>
      <c r="C135" s="5" t="s">
        <v>215</v>
      </c>
      <c r="D135" s="8" t="s">
        <v>216</v>
      </c>
      <c r="E135" s="19">
        <v>3</v>
      </c>
      <c r="F135" s="19">
        <v>3.89</v>
      </c>
      <c r="G135" s="26">
        <v>13</v>
      </c>
      <c r="H135" s="29">
        <f t="shared" si="12"/>
        <v>19.89</v>
      </c>
      <c r="I135" s="14">
        <f t="shared" si="19"/>
        <v>1086000</v>
      </c>
      <c r="J135" s="14">
        <f t="shared" si="20"/>
        <v>914150</v>
      </c>
      <c r="K135" s="14">
        <f t="shared" si="21"/>
        <v>1858447.5</v>
      </c>
      <c r="L135" s="14">
        <f t="shared" si="22"/>
        <v>2477930</v>
      </c>
      <c r="M135" s="14">
        <f t="shared" si="23"/>
        <v>3536000</v>
      </c>
      <c r="N135" s="17">
        <f t="shared" si="13"/>
        <v>5536150</v>
      </c>
      <c r="O135" s="17">
        <f t="shared" si="14"/>
        <v>6480447.5</v>
      </c>
      <c r="P135" s="17">
        <f t="shared" si="15"/>
        <v>7099930</v>
      </c>
      <c r="Q135" s="30">
        <f t="shared" si="16"/>
        <v>6079150</v>
      </c>
      <c r="R135" s="30">
        <f t="shared" si="17"/>
        <v>7023447.5</v>
      </c>
      <c r="S135" s="30">
        <f t="shared" si="18"/>
        <v>7642930</v>
      </c>
    </row>
    <row r="136" spans="2:19" ht="19.5" thickBot="1" x14ac:dyDescent="0.3">
      <c r="B136" s="1">
        <v>129</v>
      </c>
      <c r="C136" s="5" t="s">
        <v>217</v>
      </c>
      <c r="D136" s="8" t="s">
        <v>218</v>
      </c>
      <c r="E136" s="19">
        <v>2</v>
      </c>
      <c r="F136" s="19">
        <v>3.15</v>
      </c>
      <c r="G136" s="26">
        <v>13</v>
      </c>
      <c r="H136" s="29">
        <f t="shared" ref="H136:H199" si="24">G136+F136+E136</f>
        <v>18.149999999999999</v>
      </c>
      <c r="I136" s="14">
        <f t="shared" si="19"/>
        <v>724000</v>
      </c>
      <c r="J136" s="14">
        <f t="shared" si="20"/>
        <v>740250</v>
      </c>
      <c r="K136" s="14">
        <f t="shared" si="21"/>
        <v>1504912.5</v>
      </c>
      <c r="L136" s="14">
        <f t="shared" si="22"/>
        <v>2006550</v>
      </c>
      <c r="M136" s="14">
        <f t="shared" si="23"/>
        <v>3536000</v>
      </c>
      <c r="N136" s="17">
        <f t="shared" ref="N136:N199" si="25">I136+J136+M136</f>
        <v>5000250</v>
      </c>
      <c r="O136" s="17">
        <f t="shared" ref="O136:O199" si="26">I136+K136+M136</f>
        <v>5764912.5</v>
      </c>
      <c r="P136" s="17">
        <f t="shared" ref="P136:P199" si="27">I136+L136+M136</f>
        <v>6266550</v>
      </c>
      <c r="Q136" s="30">
        <f t="shared" ref="Q136:Q199" si="28">(I136*$Q$5)+J136+M136</f>
        <v>5362250</v>
      </c>
      <c r="R136" s="30">
        <f t="shared" ref="R136:R199" si="29">(I136*$Q$5)+K136+M136</f>
        <v>6126912.5</v>
      </c>
      <c r="S136" s="30">
        <f t="shared" ref="S136:S199" si="30">(I136*$Q$5)+L136+M136</f>
        <v>6628550</v>
      </c>
    </row>
    <row r="137" spans="2:19" ht="19.5" thickBot="1" x14ac:dyDescent="0.3">
      <c r="B137" s="1">
        <v>130</v>
      </c>
      <c r="C137" s="5" t="s">
        <v>219</v>
      </c>
      <c r="D137" s="8" t="s">
        <v>220</v>
      </c>
      <c r="E137" s="19">
        <v>3</v>
      </c>
      <c r="F137" s="19">
        <v>3.89</v>
      </c>
      <c r="G137" s="26">
        <v>5.88</v>
      </c>
      <c r="H137" s="29">
        <f t="shared" si="24"/>
        <v>12.77</v>
      </c>
      <c r="I137" s="14">
        <f t="shared" ref="I137:I200" si="31">E137*$E$2</f>
        <v>1086000</v>
      </c>
      <c r="J137" s="14">
        <f t="shared" ref="J137:J200" si="32">F137*$E$3</f>
        <v>914150</v>
      </c>
      <c r="K137" s="14">
        <f t="shared" ref="K137:K200" si="33">F137*$E$4</f>
        <v>1858447.5</v>
      </c>
      <c r="L137" s="14">
        <f t="shared" ref="L137:L200" si="34">F137*$E$5</f>
        <v>2477930</v>
      </c>
      <c r="M137" s="14">
        <f t="shared" ref="M137:M200" si="35">G137*$E$6</f>
        <v>1599360</v>
      </c>
      <c r="N137" s="17">
        <f t="shared" si="25"/>
        <v>3599510</v>
      </c>
      <c r="O137" s="17">
        <f t="shared" si="26"/>
        <v>4543807.5</v>
      </c>
      <c r="P137" s="17">
        <f t="shared" si="27"/>
        <v>5163290</v>
      </c>
      <c r="Q137" s="30">
        <f t="shared" si="28"/>
        <v>4142510</v>
      </c>
      <c r="R137" s="30">
        <f t="shared" si="29"/>
        <v>5086807.5</v>
      </c>
      <c r="S137" s="30">
        <f t="shared" si="30"/>
        <v>5706290</v>
      </c>
    </row>
    <row r="138" spans="2:19" ht="19.5" thickBot="1" x14ac:dyDescent="0.3">
      <c r="B138" s="1">
        <v>131</v>
      </c>
      <c r="C138" s="5" t="s">
        <v>221</v>
      </c>
      <c r="D138" s="8" t="s">
        <v>222</v>
      </c>
      <c r="E138" s="19">
        <v>3</v>
      </c>
      <c r="F138" s="19">
        <v>3.89</v>
      </c>
      <c r="G138" s="26">
        <v>5.88</v>
      </c>
      <c r="H138" s="29">
        <f t="shared" si="24"/>
        <v>12.77</v>
      </c>
      <c r="I138" s="14">
        <f t="shared" si="31"/>
        <v>1086000</v>
      </c>
      <c r="J138" s="14">
        <f t="shared" si="32"/>
        <v>914150</v>
      </c>
      <c r="K138" s="14">
        <f t="shared" si="33"/>
        <v>1858447.5</v>
      </c>
      <c r="L138" s="14">
        <f t="shared" si="34"/>
        <v>2477930</v>
      </c>
      <c r="M138" s="14">
        <f t="shared" si="35"/>
        <v>1599360</v>
      </c>
      <c r="N138" s="17">
        <f t="shared" si="25"/>
        <v>3599510</v>
      </c>
      <c r="O138" s="17">
        <f t="shared" si="26"/>
        <v>4543807.5</v>
      </c>
      <c r="P138" s="17">
        <f t="shared" si="27"/>
        <v>5163290</v>
      </c>
      <c r="Q138" s="30">
        <f t="shared" si="28"/>
        <v>4142510</v>
      </c>
      <c r="R138" s="30">
        <f t="shared" si="29"/>
        <v>5086807.5</v>
      </c>
      <c r="S138" s="30">
        <f t="shared" si="30"/>
        <v>5706290</v>
      </c>
    </row>
    <row r="139" spans="2:19" ht="19.5" thickBot="1" x14ac:dyDescent="0.3">
      <c r="B139" s="1">
        <v>132</v>
      </c>
      <c r="C139" s="5" t="s">
        <v>223</v>
      </c>
      <c r="D139" s="8" t="s">
        <v>224</v>
      </c>
      <c r="E139" s="19">
        <v>3.7</v>
      </c>
      <c r="F139" s="19">
        <v>3.15</v>
      </c>
      <c r="G139" s="26">
        <v>13</v>
      </c>
      <c r="H139" s="29">
        <f t="shared" si="24"/>
        <v>19.849999999999998</v>
      </c>
      <c r="I139" s="14">
        <f t="shared" si="31"/>
        <v>1339400</v>
      </c>
      <c r="J139" s="14">
        <f t="shared" si="32"/>
        <v>740250</v>
      </c>
      <c r="K139" s="14">
        <f t="shared" si="33"/>
        <v>1504912.5</v>
      </c>
      <c r="L139" s="14">
        <f t="shared" si="34"/>
        <v>2006550</v>
      </c>
      <c r="M139" s="14">
        <f t="shared" si="35"/>
        <v>3536000</v>
      </c>
      <c r="N139" s="17">
        <f t="shared" si="25"/>
        <v>5615650</v>
      </c>
      <c r="O139" s="17">
        <f t="shared" si="26"/>
        <v>6380312.5</v>
      </c>
      <c r="P139" s="17">
        <f t="shared" si="27"/>
        <v>6881950</v>
      </c>
      <c r="Q139" s="30">
        <f t="shared" si="28"/>
        <v>6285350</v>
      </c>
      <c r="R139" s="30">
        <f t="shared" si="29"/>
        <v>7050012.5</v>
      </c>
      <c r="S139" s="30">
        <f t="shared" si="30"/>
        <v>7551650</v>
      </c>
    </row>
    <row r="140" spans="2:19" ht="19.5" thickBot="1" x14ac:dyDescent="0.3">
      <c r="B140" s="1">
        <v>133</v>
      </c>
      <c r="C140" s="5" t="s">
        <v>225</v>
      </c>
      <c r="D140" s="8" t="s">
        <v>226</v>
      </c>
      <c r="E140" s="19">
        <v>3</v>
      </c>
      <c r="F140" s="19">
        <v>3.15</v>
      </c>
      <c r="G140" s="26">
        <v>13</v>
      </c>
      <c r="H140" s="29">
        <f t="shared" si="24"/>
        <v>19.149999999999999</v>
      </c>
      <c r="I140" s="14">
        <f t="shared" si="31"/>
        <v>1086000</v>
      </c>
      <c r="J140" s="14">
        <f t="shared" si="32"/>
        <v>740250</v>
      </c>
      <c r="K140" s="14">
        <f t="shared" si="33"/>
        <v>1504912.5</v>
      </c>
      <c r="L140" s="14">
        <f t="shared" si="34"/>
        <v>2006550</v>
      </c>
      <c r="M140" s="14">
        <f t="shared" si="35"/>
        <v>3536000</v>
      </c>
      <c r="N140" s="17">
        <f t="shared" si="25"/>
        <v>5362250</v>
      </c>
      <c r="O140" s="17">
        <f t="shared" si="26"/>
        <v>6126912.5</v>
      </c>
      <c r="P140" s="17">
        <f t="shared" si="27"/>
        <v>6628550</v>
      </c>
      <c r="Q140" s="30">
        <f t="shared" si="28"/>
        <v>5905250</v>
      </c>
      <c r="R140" s="30">
        <f t="shared" si="29"/>
        <v>6669912.5</v>
      </c>
      <c r="S140" s="30">
        <f t="shared" si="30"/>
        <v>7171550</v>
      </c>
    </row>
    <row r="141" spans="2:19" ht="19.5" thickBot="1" x14ac:dyDescent="0.3">
      <c r="B141" s="1">
        <v>134</v>
      </c>
      <c r="C141" s="5" t="s">
        <v>227</v>
      </c>
      <c r="D141" s="8" t="s">
        <v>228</v>
      </c>
      <c r="E141" s="19">
        <v>3</v>
      </c>
      <c r="F141" s="19">
        <v>3.15</v>
      </c>
      <c r="G141" s="26">
        <v>13</v>
      </c>
      <c r="H141" s="29">
        <f t="shared" si="24"/>
        <v>19.149999999999999</v>
      </c>
      <c r="I141" s="14">
        <f t="shared" si="31"/>
        <v>1086000</v>
      </c>
      <c r="J141" s="14">
        <f t="shared" si="32"/>
        <v>740250</v>
      </c>
      <c r="K141" s="14">
        <f t="shared" si="33"/>
        <v>1504912.5</v>
      </c>
      <c r="L141" s="14">
        <f t="shared" si="34"/>
        <v>2006550</v>
      </c>
      <c r="M141" s="14">
        <f t="shared" si="35"/>
        <v>3536000</v>
      </c>
      <c r="N141" s="17">
        <f t="shared" si="25"/>
        <v>5362250</v>
      </c>
      <c r="O141" s="17">
        <f t="shared" si="26"/>
        <v>6126912.5</v>
      </c>
      <c r="P141" s="17">
        <f t="shared" si="27"/>
        <v>6628550</v>
      </c>
      <c r="Q141" s="30">
        <f t="shared" si="28"/>
        <v>5905250</v>
      </c>
      <c r="R141" s="30">
        <f t="shared" si="29"/>
        <v>6669912.5</v>
      </c>
      <c r="S141" s="30">
        <f t="shared" si="30"/>
        <v>7171550</v>
      </c>
    </row>
    <row r="142" spans="2:19" ht="19.5" thickBot="1" x14ac:dyDescent="0.3">
      <c r="B142" s="1">
        <v>135</v>
      </c>
      <c r="C142" s="5" t="s">
        <v>229</v>
      </c>
      <c r="D142" s="8" t="s">
        <v>230</v>
      </c>
      <c r="E142" s="19">
        <v>5</v>
      </c>
      <c r="F142" s="19">
        <v>3.15</v>
      </c>
      <c r="G142" s="26">
        <v>13</v>
      </c>
      <c r="H142" s="29">
        <f t="shared" si="24"/>
        <v>21.15</v>
      </c>
      <c r="I142" s="14">
        <f t="shared" si="31"/>
        <v>1810000</v>
      </c>
      <c r="J142" s="14">
        <f t="shared" si="32"/>
        <v>740250</v>
      </c>
      <c r="K142" s="14">
        <f t="shared" si="33"/>
        <v>1504912.5</v>
      </c>
      <c r="L142" s="14">
        <f t="shared" si="34"/>
        <v>2006550</v>
      </c>
      <c r="M142" s="14">
        <f t="shared" si="35"/>
        <v>3536000</v>
      </c>
      <c r="N142" s="17">
        <f t="shared" si="25"/>
        <v>6086250</v>
      </c>
      <c r="O142" s="17">
        <f t="shared" si="26"/>
        <v>6850912.5</v>
      </c>
      <c r="P142" s="17">
        <f t="shared" si="27"/>
        <v>7352550</v>
      </c>
      <c r="Q142" s="30">
        <f t="shared" si="28"/>
        <v>6991250</v>
      </c>
      <c r="R142" s="30">
        <f t="shared" si="29"/>
        <v>7755912.5</v>
      </c>
      <c r="S142" s="30">
        <f t="shared" si="30"/>
        <v>8257550</v>
      </c>
    </row>
    <row r="143" spans="2:19" ht="19.5" thickBot="1" x14ac:dyDescent="0.3">
      <c r="B143" s="1">
        <v>136</v>
      </c>
      <c r="C143" s="5" t="s">
        <v>231</v>
      </c>
      <c r="D143" s="8" t="s">
        <v>232</v>
      </c>
      <c r="E143" s="19">
        <v>14.9</v>
      </c>
      <c r="F143" s="19">
        <v>10.1</v>
      </c>
      <c r="G143" s="26">
        <v>15.5</v>
      </c>
      <c r="H143" s="29">
        <f t="shared" si="24"/>
        <v>40.5</v>
      </c>
      <c r="I143" s="14">
        <f t="shared" si="31"/>
        <v>5393800</v>
      </c>
      <c r="J143" s="14">
        <f t="shared" si="32"/>
        <v>2373500</v>
      </c>
      <c r="K143" s="14">
        <f t="shared" si="33"/>
        <v>4825275</v>
      </c>
      <c r="L143" s="14">
        <f t="shared" si="34"/>
        <v>6433700</v>
      </c>
      <c r="M143" s="14">
        <f t="shared" si="35"/>
        <v>4216000</v>
      </c>
      <c r="N143" s="17">
        <f t="shared" si="25"/>
        <v>11983300</v>
      </c>
      <c r="O143" s="17">
        <f t="shared" si="26"/>
        <v>14435075</v>
      </c>
      <c r="P143" s="17">
        <f t="shared" si="27"/>
        <v>16043500</v>
      </c>
      <c r="Q143" s="30">
        <f t="shared" si="28"/>
        <v>14680200</v>
      </c>
      <c r="R143" s="30">
        <f t="shared" si="29"/>
        <v>17131975</v>
      </c>
      <c r="S143" s="30">
        <f t="shared" si="30"/>
        <v>18740400</v>
      </c>
    </row>
    <row r="144" spans="2:19" ht="19.5" thickBot="1" x14ac:dyDescent="0.3">
      <c r="B144" s="1">
        <v>137</v>
      </c>
      <c r="C144" s="5" t="s">
        <v>233</v>
      </c>
      <c r="D144" s="8" t="s">
        <v>234</v>
      </c>
      <c r="E144" s="19">
        <v>14.9</v>
      </c>
      <c r="F144" s="19">
        <v>10.1</v>
      </c>
      <c r="G144" s="26">
        <v>15.5</v>
      </c>
      <c r="H144" s="29">
        <f t="shared" si="24"/>
        <v>40.5</v>
      </c>
      <c r="I144" s="14">
        <f t="shared" si="31"/>
        <v>5393800</v>
      </c>
      <c r="J144" s="14">
        <f t="shared" si="32"/>
        <v>2373500</v>
      </c>
      <c r="K144" s="14">
        <f t="shared" si="33"/>
        <v>4825275</v>
      </c>
      <c r="L144" s="14">
        <f t="shared" si="34"/>
        <v>6433700</v>
      </c>
      <c r="M144" s="14">
        <f t="shared" si="35"/>
        <v>4216000</v>
      </c>
      <c r="N144" s="17">
        <f t="shared" si="25"/>
        <v>11983300</v>
      </c>
      <c r="O144" s="17">
        <f t="shared" si="26"/>
        <v>14435075</v>
      </c>
      <c r="P144" s="17">
        <f t="shared" si="27"/>
        <v>16043500</v>
      </c>
      <c r="Q144" s="30">
        <f t="shared" si="28"/>
        <v>14680200</v>
      </c>
      <c r="R144" s="30">
        <f t="shared" si="29"/>
        <v>17131975</v>
      </c>
      <c r="S144" s="30">
        <f t="shared" si="30"/>
        <v>18740400</v>
      </c>
    </row>
    <row r="145" spans="2:19" ht="19.5" thickBot="1" x14ac:dyDescent="0.3">
      <c r="B145" s="1">
        <v>138</v>
      </c>
      <c r="C145" s="5" t="s">
        <v>235</v>
      </c>
      <c r="D145" s="8" t="s">
        <v>236</v>
      </c>
      <c r="E145" s="19">
        <v>10</v>
      </c>
      <c r="F145" s="19">
        <v>10.1</v>
      </c>
      <c r="G145" s="26">
        <v>6.11</v>
      </c>
      <c r="H145" s="29">
        <f t="shared" si="24"/>
        <v>26.21</v>
      </c>
      <c r="I145" s="14">
        <f t="shared" si="31"/>
        <v>3620000</v>
      </c>
      <c r="J145" s="14">
        <f t="shared" si="32"/>
        <v>2373500</v>
      </c>
      <c r="K145" s="14">
        <f t="shared" si="33"/>
        <v>4825275</v>
      </c>
      <c r="L145" s="14">
        <f t="shared" si="34"/>
        <v>6433700</v>
      </c>
      <c r="M145" s="14">
        <f t="shared" si="35"/>
        <v>1661920</v>
      </c>
      <c r="N145" s="17">
        <f t="shared" si="25"/>
        <v>7655420</v>
      </c>
      <c r="O145" s="17">
        <f t="shared" si="26"/>
        <v>10107195</v>
      </c>
      <c r="P145" s="17">
        <f t="shared" si="27"/>
        <v>11715620</v>
      </c>
      <c r="Q145" s="30">
        <f t="shared" si="28"/>
        <v>9465420</v>
      </c>
      <c r="R145" s="30">
        <f t="shared" si="29"/>
        <v>11917195</v>
      </c>
      <c r="S145" s="30">
        <f t="shared" si="30"/>
        <v>13525620</v>
      </c>
    </row>
    <row r="146" spans="2:19" ht="19.5" thickBot="1" x14ac:dyDescent="0.3">
      <c r="B146" s="1">
        <v>139</v>
      </c>
      <c r="C146" s="5" t="s">
        <v>237</v>
      </c>
      <c r="D146" s="8" t="s">
        <v>238</v>
      </c>
      <c r="E146" s="19">
        <v>10</v>
      </c>
      <c r="F146" s="19">
        <v>9.11</v>
      </c>
      <c r="G146" s="26">
        <v>6.11</v>
      </c>
      <c r="H146" s="29">
        <f t="shared" si="24"/>
        <v>25.22</v>
      </c>
      <c r="I146" s="14">
        <f t="shared" si="31"/>
        <v>3620000</v>
      </c>
      <c r="J146" s="14">
        <f t="shared" si="32"/>
        <v>2140850</v>
      </c>
      <c r="K146" s="14">
        <f t="shared" si="33"/>
        <v>4352302.5</v>
      </c>
      <c r="L146" s="14">
        <f t="shared" si="34"/>
        <v>5803070</v>
      </c>
      <c r="M146" s="14">
        <f t="shared" si="35"/>
        <v>1661920</v>
      </c>
      <c r="N146" s="17">
        <f t="shared" si="25"/>
        <v>7422770</v>
      </c>
      <c r="O146" s="17">
        <f t="shared" si="26"/>
        <v>9634222.5</v>
      </c>
      <c r="P146" s="17">
        <f t="shared" si="27"/>
        <v>11084990</v>
      </c>
      <c r="Q146" s="30">
        <f t="shared" si="28"/>
        <v>9232770</v>
      </c>
      <c r="R146" s="30">
        <f t="shared" si="29"/>
        <v>11444222.5</v>
      </c>
      <c r="S146" s="30">
        <f t="shared" si="30"/>
        <v>12894990</v>
      </c>
    </row>
    <row r="147" spans="2:19" ht="19.5" thickBot="1" x14ac:dyDescent="0.3">
      <c r="B147" s="1">
        <v>140</v>
      </c>
      <c r="C147" s="5" t="s">
        <v>239</v>
      </c>
      <c r="D147" s="8" t="s">
        <v>240</v>
      </c>
      <c r="E147" s="19">
        <v>6</v>
      </c>
      <c r="F147" s="19">
        <v>4.4800000000000004</v>
      </c>
      <c r="G147" s="26">
        <v>6.11</v>
      </c>
      <c r="H147" s="29">
        <f t="shared" si="24"/>
        <v>16.59</v>
      </c>
      <c r="I147" s="14">
        <f t="shared" si="31"/>
        <v>2172000</v>
      </c>
      <c r="J147" s="14">
        <f t="shared" si="32"/>
        <v>1052800</v>
      </c>
      <c r="K147" s="14">
        <f t="shared" si="33"/>
        <v>2140320</v>
      </c>
      <c r="L147" s="14">
        <f t="shared" si="34"/>
        <v>2853760.0000000005</v>
      </c>
      <c r="M147" s="14">
        <f t="shared" si="35"/>
        <v>1661920</v>
      </c>
      <c r="N147" s="17">
        <f t="shared" si="25"/>
        <v>4886720</v>
      </c>
      <c r="O147" s="17">
        <f t="shared" si="26"/>
        <v>5974240</v>
      </c>
      <c r="P147" s="17">
        <f t="shared" si="27"/>
        <v>6687680</v>
      </c>
      <c r="Q147" s="30">
        <f t="shared" si="28"/>
        <v>5972720</v>
      </c>
      <c r="R147" s="30">
        <f t="shared" si="29"/>
        <v>7060240</v>
      </c>
      <c r="S147" s="30">
        <f t="shared" si="30"/>
        <v>7773680</v>
      </c>
    </row>
    <row r="148" spans="2:19" ht="19.5" thickBot="1" x14ac:dyDescent="0.3">
      <c r="B148" s="1">
        <v>141</v>
      </c>
      <c r="C148" s="5" t="s">
        <v>241</v>
      </c>
      <c r="D148" s="8" t="s">
        <v>242</v>
      </c>
      <c r="E148" s="19">
        <v>6</v>
      </c>
      <c r="F148" s="19">
        <v>4.4800000000000004</v>
      </c>
      <c r="G148" s="26">
        <v>6.11</v>
      </c>
      <c r="H148" s="29">
        <f t="shared" si="24"/>
        <v>16.59</v>
      </c>
      <c r="I148" s="14">
        <f t="shared" si="31"/>
        <v>2172000</v>
      </c>
      <c r="J148" s="14">
        <f t="shared" si="32"/>
        <v>1052800</v>
      </c>
      <c r="K148" s="14">
        <f t="shared" si="33"/>
        <v>2140320</v>
      </c>
      <c r="L148" s="14">
        <f t="shared" si="34"/>
        <v>2853760.0000000005</v>
      </c>
      <c r="M148" s="14">
        <f t="shared" si="35"/>
        <v>1661920</v>
      </c>
      <c r="N148" s="17">
        <f t="shared" si="25"/>
        <v>4886720</v>
      </c>
      <c r="O148" s="17">
        <f t="shared" si="26"/>
        <v>5974240</v>
      </c>
      <c r="P148" s="17">
        <f t="shared" si="27"/>
        <v>6687680</v>
      </c>
      <c r="Q148" s="30">
        <f t="shared" si="28"/>
        <v>5972720</v>
      </c>
      <c r="R148" s="30">
        <f t="shared" si="29"/>
        <v>7060240</v>
      </c>
      <c r="S148" s="30">
        <f t="shared" si="30"/>
        <v>7773680</v>
      </c>
    </row>
    <row r="149" spans="2:19" ht="19.5" thickBot="1" x14ac:dyDescent="0.3">
      <c r="B149" s="1">
        <v>142</v>
      </c>
      <c r="C149" s="5" t="s">
        <v>243</v>
      </c>
      <c r="D149" s="8" t="s">
        <v>244</v>
      </c>
      <c r="E149" s="19">
        <v>5</v>
      </c>
      <c r="F149" s="19">
        <v>4.4800000000000004</v>
      </c>
      <c r="G149" s="26">
        <v>6.11</v>
      </c>
      <c r="H149" s="29">
        <f t="shared" si="24"/>
        <v>15.59</v>
      </c>
      <c r="I149" s="14">
        <f t="shared" si="31"/>
        <v>1810000</v>
      </c>
      <c r="J149" s="14">
        <f t="shared" si="32"/>
        <v>1052800</v>
      </c>
      <c r="K149" s="14">
        <f t="shared" si="33"/>
        <v>2140320</v>
      </c>
      <c r="L149" s="14">
        <f t="shared" si="34"/>
        <v>2853760.0000000005</v>
      </c>
      <c r="M149" s="14">
        <f t="shared" si="35"/>
        <v>1661920</v>
      </c>
      <c r="N149" s="17">
        <f t="shared" si="25"/>
        <v>4524720</v>
      </c>
      <c r="O149" s="17">
        <f t="shared" si="26"/>
        <v>5612240</v>
      </c>
      <c r="P149" s="17">
        <f t="shared" si="27"/>
        <v>6325680</v>
      </c>
      <c r="Q149" s="30">
        <f t="shared" si="28"/>
        <v>5429720</v>
      </c>
      <c r="R149" s="30">
        <f t="shared" si="29"/>
        <v>6517240</v>
      </c>
      <c r="S149" s="30">
        <f t="shared" si="30"/>
        <v>7230680</v>
      </c>
    </row>
    <row r="150" spans="2:19" ht="19.5" thickBot="1" x14ac:dyDescent="0.3">
      <c r="B150" s="1">
        <v>143</v>
      </c>
      <c r="C150" s="5" t="s">
        <v>245</v>
      </c>
      <c r="D150" s="8" t="s">
        <v>246</v>
      </c>
      <c r="E150" s="19">
        <v>5</v>
      </c>
      <c r="F150" s="19">
        <v>4.4800000000000004</v>
      </c>
      <c r="G150" s="26">
        <v>6.11</v>
      </c>
      <c r="H150" s="29">
        <f t="shared" si="24"/>
        <v>15.59</v>
      </c>
      <c r="I150" s="14">
        <f t="shared" si="31"/>
        <v>1810000</v>
      </c>
      <c r="J150" s="14">
        <f t="shared" si="32"/>
        <v>1052800</v>
      </c>
      <c r="K150" s="14">
        <f t="shared" si="33"/>
        <v>2140320</v>
      </c>
      <c r="L150" s="14">
        <f t="shared" si="34"/>
        <v>2853760.0000000005</v>
      </c>
      <c r="M150" s="14">
        <f t="shared" si="35"/>
        <v>1661920</v>
      </c>
      <c r="N150" s="17">
        <f t="shared" si="25"/>
        <v>4524720</v>
      </c>
      <c r="O150" s="17">
        <f t="shared" si="26"/>
        <v>5612240</v>
      </c>
      <c r="P150" s="17">
        <f t="shared" si="27"/>
        <v>6325680</v>
      </c>
      <c r="Q150" s="30">
        <f t="shared" si="28"/>
        <v>5429720</v>
      </c>
      <c r="R150" s="30">
        <f t="shared" si="29"/>
        <v>6517240</v>
      </c>
      <c r="S150" s="30">
        <f t="shared" si="30"/>
        <v>7230680</v>
      </c>
    </row>
    <row r="151" spans="2:19" ht="19.5" thickBot="1" x14ac:dyDescent="0.3">
      <c r="B151" s="1">
        <v>144</v>
      </c>
      <c r="C151" s="5" t="s">
        <v>247</v>
      </c>
      <c r="D151" s="8" t="s">
        <v>248</v>
      </c>
      <c r="E151" s="19">
        <v>8</v>
      </c>
      <c r="F151" s="19">
        <v>5.65</v>
      </c>
      <c r="G151" s="26">
        <v>6.11</v>
      </c>
      <c r="H151" s="29">
        <f t="shared" si="24"/>
        <v>19.760000000000002</v>
      </c>
      <c r="I151" s="14">
        <f t="shared" si="31"/>
        <v>2896000</v>
      </c>
      <c r="J151" s="14">
        <f t="shared" si="32"/>
        <v>1327750</v>
      </c>
      <c r="K151" s="14">
        <f t="shared" si="33"/>
        <v>2699287.5</v>
      </c>
      <c r="L151" s="14">
        <f t="shared" si="34"/>
        <v>3599050</v>
      </c>
      <c r="M151" s="14">
        <f t="shared" si="35"/>
        <v>1661920</v>
      </c>
      <c r="N151" s="17">
        <f t="shared" si="25"/>
        <v>5885670</v>
      </c>
      <c r="O151" s="17">
        <f t="shared" si="26"/>
        <v>7257207.5</v>
      </c>
      <c r="P151" s="17">
        <f t="shared" si="27"/>
        <v>8156970</v>
      </c>
      <c r="Q151" s="30">
        <f t="shared" si="28"/>
        <v>7333670</v>
      </c>
      <c r="R151" s="30">
        <f t="shared" si="29"/>
        <v>8705207.5</v>
      </c>
      <c r="S151" s="30">
        <f t="shared" si="30"/>
        <v>9604970</v>
      </c>
    </row>
    <row r="152" spans="2:19" ht="19.5" thickBot="1" x14ac:dyDescent="0.3">
      <c r="B152" s="1">
        <v>145</v>
      </c>
      <c r="C152" s="5" t="s">
        <v>249</v>
      </c>
      <c r="D152" s="8" t="s">
        <v>250</v>
      </c>
      <c r="E152" s="19">
        <v>8</v>
      </c>
      <c r="F152" s="19">
        <v>5.65</v>
      </c>
      <c r="G152" s="26">
        <v>6.11</v>
      </c>
      <c r="H152" s="29">
        <f t="shared" si="24"/>
        <v>19.760000000000002</v>
      </c>
      <c r="I152" s="14">
        <f t="shared" si="31"/>
        <v>2896000</v>
      </c>
      <c r="J152" s="14">
        <f t="shared" si="32"/>
        <v>1327750</v>
      </c>
      <c r="K152" s="14">
        <f t="shared" si="33"/>
        <v>2699287.5</v>
      </c>
      <c r="L152" s="14">
        <f t="shared" si="34"/>
        <v>3599050</v>
      </c>
      <c r="M152" s="14">
        <f t="shared" si="35"/>
        <v>1661920</v>
      </c>
      <c r="N152" s="17">
        <f t="shared" si="25"/>
        <v>5885670</v>
      </c>
      <c r="O152" s="17">
        <f t="shared" si="26"/>
        <v>7257207.5</v>
      </c>
      <c r="P152" s="17">
        <f t="shared" si="27"/>
        <v>8156970</v>
      </c>
      <c r="Q152" s="30">
        <f t="shared" si="28"/>
        <v>7333670</v>
      </c>
      <c r="R152" s="30">
        <f t="shared" si="29"/>
        <v>8705207.5</v>
      </c>
      <c r="S152" s="30">
        <f t="shared" si="30"/>
        <v>9604970</v>
      </c>
    </row>
    <row r="153" spans="2:19" ht="19.5" thickBot="1" x14ac:dyDescent="0.3">
      <c r="B153" s="1">
        <v>146</v>
      </c>
      <c r="C153" s="5" t="s">
        <v>251</v>
      </c>
      <c r="D153" s="8" t="s">
        <v>252</v>
      </c>
      <c r="E153" s="19">
        <v>8</v>
      </c>
      <c r="F153" s="19">
        <v>5.65</v>
      </c>
      <c r="G153" s="26">
        <v>6.11</v>
      </c>
      <c r="H153" s="29">
        <f t="shared" si="24"/>
        <v>19.760000000000002</v>
      </c>
      <c r="I153" s="14">
        <f t="shared" si="31"/>
        <v>2896000</v>
      </c>
      <c r="J153" s="14">
        <f t="shared" si="32"/>
        <v>1327750</v>
      </c>
      <c r="K153" s="14">
        <f t="shared" si="33"/>
        <v>2699287.5</v>
      </c>
      <c r="L153" s="14">
        <f t="shared" si="34"/>
        <v>3599050</v>
      </c>
      <c r="M153" s="14">
        <f t="shared" si="35"/>
        <v>1661920</v>
      </c>
      <c r="N153" s="17">
        <f t="shared" si="25"/>
        <v>5885670</v>
      </c>
      <c r="O153" s="17">
        <f t="shared" si="26"/>
        <v>7257207.5</v>
      </c>
      <c r="P153" s="17">
        <f t="shared" si="27"/>
        <v>8156970</v>
      </c>
      <c r="Q153" s="30">
        <f t="shared" si="28"/>
        <v>7333670</v>
      </c>
      <c r="R153" s="30">
        <f t="shared" si="29"/>
        <v>8705207.5</v>
      </c>
      <c r="S153" s="30">
        <f t="shared" si="30"/>
        <v>9604970</v>
      </c>
    </row>
    <row r="154" spans="2:19" ht="19.5" thickBot="1" x14ac:dyDescent="0.3">
      <c r="B154" s="1">
        <v>147</v>
      </c>
      <c r="C154" s="5" t="s">
        <v>253</v>
      </c>
      <c r="D154" s="8" t="s">
        <v>254</v>
      </c>
      <c r="E154" s="19">
        <v>8</v>
      </c>
      <c r="F154" s="19">
        <v>5.65</v>
      </c>
      <c r="G154" s="26">
        <v>6.11</v>
      </c>
      <c r="H154" s="29">
        <f t="shared" si="24"/>
        <v>19.760000000000002</v>
      </c>
      <c r="I154" s="14">
        <f t="shared" si="31"/>
        <v>2896000</v>
      </c>
      <c r="J154" s="14">
        <f t="shared" si="32"/>
        <v>1327750</v>
      </c>
      <c r="K154" s="14">
        <f t="shared" si="33"/>
        <v>2699287.5</v>
      </c>
      <c r="L154" s="14">
        <f t="shared" si="34"/>
        <v>3599050</v>
      </c>
      <c r="M154" s="14">
        <f t="shared" si="35"/>
        <v>1661920</v>
      </c>
      <c r="N154" s="17">
        <f t="shared" si="25"/>
        <v>5885670</v>
      </c>
      <c r="O154" s="17">
        <f t="shared" si="26"/>
        <v>7257207.5</v>
      </c>
      <c r="P154" s="17">
        <f t="shared" si="27"/>
        <v>8156970</v>
      </c>
      <c r="Q154" s="30">
        <f t="shared" si="28"/>
        <v>7333670</v>
      </c>
      <c r="R154" s="30">
        <f t="shared" si="29"/>
        <v>8705207.5</v>
      </c>
      <c r="S154" s="30">
        <f t="shared" si="30"/>
        <v>9604970</v>
      </c>
    </row>
    <row r="155" spans="2:19" ht="19.5" thickBot="1" x14ac:dyDescent="0.3">
      <c r="B155" s="1">
        <v>148</v>
      </c>
      <c r="C155" s="5" t="s">
        <v>255</v>
      </c>
      <c r="D155" s="8" t="s">
        <v>256</v>
      </c>
      <c r="E155" s="19">
        <v>12</v>
      </c>
      <c r="F155" s="19">
        <v>9.9499999999999993</v>
      </c>
      <c r="G155" s="26">
        <v>6.11</v>
      </c>
      <c r="H155" s="29">
        <f t="shared" si="24"/>
        <v>28.06</v>
      </c>
      <c r="I155" s="14">
        <f t="shared" si="31"/>
        <v>4344000</v>
      </c>
      <c r="J155" s="14">
        <f t="shared" si="32"/>
        <v>2338250</v>
      </c>
      <c r="K155" s="14">
        <f t="shared" si="33"/>
        <v>4753612.5</v>
      </c>
      <c r="L155" s="14">
        <f t="shared" si="34"/>
        <v>6338150</v>
      </c>
      <c r="M155" s="14">
        <f t="shared" si="35"/>
        <v>1661920</v>
      </c>
      <c r="N155" s="17">
        <f t="shared" si="25"/>
        <v>8344170</v>
      </c>
      <c r="O155" s="17">
        <f t="shared" si="26"/>
        <v>10759532.5</v>
      </c>
      <c r="P155" s="17">
        <f t="shared" si="27"/>
        <v>12344070</v>
      </c>
      <c r="Q155" s="30">
        <f t="shared" si="28"/>
        <v>10516170</v>
      </c>
      <c r="R155" s="30">
        <f t="shared" si="29"/>
        <v>12931532.5</v>
      </c>
      <c r="S155" s="30">
        <f t="shared" si="30"/>
        <v>14516070</v>
      </c>
    </row>
    <row r="156" spans="2:19" ht="19.5" thickBot="1" x14ac:dyDescent="0.3">
      <c r="B156" s="1">
        <v>149</v>
      </c>
      <c r="C156" s="5" t="s">
        <v>257</v>
      </c>
      <c r="D156" s="8" t="s">
        <v>258</v>
      </c>
      <c r="E156" s="19">
        <v>12</v>
      </c>
      <c r="F156" s="19">
        <v>9.9499999999999993</v>
      </c>
      <c r="G156" s="26">
        <v>6.11</v>
      </c>
      <c r="H156" s="29">
        <f t="shared" si="24"/>
        <v>28.06</v>
      </c>
      <c r="I156" s="14">
        <f t="shared" si="31"/>
        <v>4344000</v>
      </c>
      <c r="J156" s="14">
        <f t="shared" si="32"/>
        <v>2338250</v>
      </c>
      <c r="K156" s="14">
        <f t="shared" si="33"/>
        <v>4753612.5</v>
      </c>
      <c r="L156" s="14">
        <f t="shared" si="34"/>
        <v>6338150</v>
      </c>
      <c r="M156" s="14">
        <f t="shared" si="35"/>
        <v>1661920</v>
      </c>
      <c r="N156" s="17">
        <f t="shared" si="25"/>
        <v>8344170</v>
      </c>
      <c r="O156" s="17">
        <f t="shared" si="26"/>
        <v>10759532.5</v>
      </c>
      <c r="P156" s="17">
        <f t="shared" si="27"/>
        <v>12344070</v>
      </c>
      <c r="Q156" s="30">
        <f t="shared" si="28"/>
        <v>10516170</v>
      </c>
      <c r="R156" s="30">
        <f t="shared" si="29"/>
        <v>12931532.5</v>
      </c>
      <c r="S156" s="30">
        <f t="shared" si="30"/>
        <v>14516070</v>
      </c>
    </row>
    <row r="157" spans="2:19" ht="19.5" thickBot="1" x14ac:dyDescent="0.3">
      <c r="B157" s="1">
        <v>150</v>
      </c>
      <c r="C157" s="5" t="s">
        <v>259</v>
      </c>
      <c r="D157" s="8" t="s">
        <v>260</v>
      </c>
      <c r="E157" s="19">
        <v>26.5</v>
      </c>
      <c r="F157" s="19">
        <v>15.57</v>
      </c>
      <c r="G157" s="26">
        <v>7.4</v>
      </c>
      <c r="H157" s="29">
        <f t="shared" si="24"/>
        <v>49.47</v>
      </c>
      <c r="I157" s="14">
        <f t="shared" si="31"/>
        <v>9593000</v>
      </c>
      <c r="J157" s="14">
        <f t="shared" si="32"/>
        <v>3658950</v>
      </c>
      <c r="K157" s="14">
        <f t="shared" si="33"/>
        <v>7438567.5</v>
      </c>
      <c r="L157" s="14">
        <f t="shared" si="34"/>
        <v>9918090</v>
      </c>
      <c r="M157" s="14">
        <f t="shared" si="35"/>
        <v>2012800</v>
      </c>
      <c r="N157" s="17">
        <f t="shared" si="25"/>
        <v>15264750</v>
      </c>
      <c r="O157" s="17">
        <f t="shared" si="26"/>
        <v>19044367.5</v>
      </c>
      <c r="P157" s="17">
        <f t="shared" si="27"/>
        <v>21523890</v>
      </c>
      <c r="Q157" s="30">
        <f t="shared" si="28"/>
        <v>20061250</v>
      </c>
      <c r="R157" s="30">
        <f t="shared" si="29"/>
        <v>23840867.5</v>
      </c>
      <c r="S157" s="30">
        <f t="shared" si="30"/>
        <v>26320390</v>
      </c>
    </row>
    <row r="158" spans="2:19" ht="19.5" thickBot="1" x14ac:dyDescent="0.3">
      <c r="B158" s="1">
        <v>151</v>
      </c>
      <c r="C158" s="5" t="s">
        <v>261</v>
      </c>
      <c r="D158" s="8" t="s">
        <v>262</v>
      </c>
      <c r="E158" s="19">
        <v>27</v>
      </c>
      <c r="F158" s="19">
        <v>15.32</v>
      </c>
      <c r="G158" s="26">
        <v>7.4</v>
      </c>
      <c r="H158" s="29">
        <f t="shared" si="24"/>
        <v>49.72</v>
      </c>
      <c r="I158" s="14">
        <f t="shared" si="31"/>
        <v>9774000</v>
      </c>
      <c r="J158" s="14">
        <f t="shared" si="32"/>
        <v>3600200</v>
      </c>
      <c r="K158" s="14">
        <f t="shared" si="33"/>
        <v>7319130</v>
      </c>
      <c r="L158" s="14">
        <f t="shared" si="34"/>
        <v>9758840</v>
      </c>
      <c r="M158" s="14">
        <f t="shared" si="35"/>
        <v>2012800</v>
      </c>
      <c r="N158" s="17">
        <f t="shared" si="25"/>
        <v>15387000</v>
      </c>
      <c r="O158" s="17">
        <f t="shared" si="26"/>
        <v>19105930</v>
      </c>
      <c r="P158" s="17">
        <f t="shared" si="27"/>
        <v>21545640</v>
      </c>
      <c r="Q158" s="30">
        <f t="shared" si="28"/>
        <v>20274000</v>
      </c>
      <c r="R158" s="30">
        <f t="shared" si="29"/>
        <v>23992930</v>
      </c>
      <c r="S158" s="30">
        <f t="shared" si="30"/>
        <v>26432640</v>
      </c>
    </row>
    <row r="159" spans="2:19" ht="19.5" thickBot="1" x14ac:dyDescent="0.3">
      <c r="B159" s="1">
        <v>152</v>
      </c>
      <c r="C159" s="5" t="s">
        <v>263</v>
      </c>
      <c r="D159" s="8" t="s">
        <v>264</v>
      </c>
      <c r="E159" s="19">
        <v>26.5</v>
      </c>
      <c r="F159" s="19">
        <v>15.57</v>
      </c>
      <c r="G159" s="26">
        <v>7.4</v>
      </c>
      <c r="H159" s="29">
        <f t="shared" si="24"/>
        <v>49.47</v>
      </c>
      <c r="I159" s="14">
        <f t="shared" si="31"/>
        <v>9593000</v>
      </c>
      <c r="J159" s="14">
        <f t="shared" si="32"/>
        <v>3658950</v>
      </c>
      <c r="K159" s="14">
        <f t="shared" si="33"/>
        <v>7438567.5</v>
      </c>
      <c r="L159" s="14">
        <f t="shared" si="34"/>
        <v>9918090</v>
      </c>
      <c r="M159" s="14">
        <f t="shared" si="35"/>
        <v>2012800</v>
      </c>
      <c r="N159" s="17">
        <f t="shared" si="25"/>
        <v>15264750</v>
      </c>
      <c r="O159" s="17">
        <f t="shared" si="26"/>
        <v>19044367.5</v>
      </c>
      <c r="P159" s="17">
        <f t="shared" si="27"/>
        <v>21523890</v>
      </c>
      <c r="Q159" s="30">
        <f t="shared" si="28"/>
        <v>20061250</v>
      </c>
      <c r="R159" s="30">
        <f t="shared" si="29"/>
        <v>23840867.5</v>
      </c>
      <c r="S159" s="30">
        <f t="shared" si="30"/>
        <v>26320390</v>
      </c>
    </row>
    <row r="160" spans="2:19" ht="19.5" thickBot="1" x14ac:dyDescent="0.3">
      <c r="B160" s="1">
        <v>153</v>
      </c>
      <c r="C160" s="5" t="s">
        <v>265</v>
      </c>
      <c r="D160" s="8" t="s">
        <v>266</v>
      </c>
      <c r="E160" s="19">
        <v>27</v>
      </c>
      <c r="F160" s="19">
        <v>15.57</v>
      </c>
      <c r="G160" s="26">
        <v>7.4</v>
      </c>
      <c r="H160" s="29">
        <f t="shared" si="24"/>
        <v>49.97</v>
      </c>
      <c r="I160" s="14">
        <f t="shared" si="31"/>
        <v>9774000</v>
      </c>
      <c r="J160" s="14">
        <f t="shared" si="32"/>
        <v>3658950</v>
      </c>
      <c r="K160" s="14">
        <f t="shared" si="33"/>
        <v>7438567.5</v>
      </c>
      <c r="L160" s="14">
        <f t="shared" si="34"/>
        <v>9918090</v>
      </c>
      <c r="M160" s="14">
        <f t="shared" si="35"/>
        <v>2012800</v>
      </c>
      <c r="N160" s="17">
        <f t="shared" si="25"/>
        <v>15445750</v>
      </c>
      <c r="O160" s="17">
        <f t="shared" si="26"/>
        <v>19225367.5</v>
      </c>
      <c r="P160" s="17">
        <f t="shared" si="27"/>
        <v>21704890</v>
      </c>
      <c r="Q160" s="30">
        <f t="shared" si="28"/>
        <v>20332750</v>
      </c>
      <c r="R160" s="30">
        <f t="shared" si="29"/>
        <v>24112367.5</v>
      </c>
      <c r="S160" s="30">
        <f t="shared" si="30"/>
        <v>26591890</v>
      </c>
    </row>
    <row r="161" spans="2:19" ht="19.5" thickBot="1" x14ac:dyDescent="0.3">
      <c r="B161" s="1">
        <v>154</v>
      </c>
      <c r="C161" s="5" t="s">
        <v>267</v>
      </c>
      <c r="D161" s="8" t="s">
        <v>268</v>
      </c>
      <c r="E161" s="19">
        <v>75</v>
      </c>
      <c r="F161" s="19">
        <v>17.239999999999998</v>
      </c>
      <c r="G161" s="26">
        <v>7.4</v>
      </c>
      <c r="H161" s="29">
        <f t="shared" si="24"/>
        <v>99.64</v>
      </c>
      <c r="I161" s="14">
        <f t="shared" si="31"/>
        <v>27150000</v>
      </c>
      <c r="J161" s="14">
        <f t="shared" si="32"/>
        <v>4051399.9999999995</v>
      </c>
      <c r="K161" s="14">
        <f t="shared" si="33"/>
        <v>8236409.9999999991</v>
      </c>
      <c r="L161" s="14">
        <f t="shared" si="34"/>
        <v>10981879.999999998</v>
      </c>
      <c r="M161" s="14">
        <f t="shared" si="35"/>
        <v>2012800</v>
      </c>
      <c r="N161" s="17">
        <f t="shared" si="25"/>
        <v>33214200</v>
      </c>
      <c r="O161" s="17">
        <f t="shared" si="26"/>
        <v>37399210</v>
      </c>
      <c r="P161" s="17">
        <f t="shared" si="27"/>
        <v>40144680</v>
      </c>
      <c r="Q161" s="30">
        <f t="shared" si="28"/>
        <v>46789200</v>
      </c>
      <c r="R161" s="30">
        <f t="shared" si="29"/>
        <v>50974210</v>
      </c>
      <c r="S161" s="30">
        <f t="shared" si="30"/>
        <v>53719680</v>
      </c>
    </row>
    <row r="162" spans="2:19" ht="19.5" thickBot="1" x14ac:dyDescent="0.3">
      <c r="B162" s="1">
        <v>155</v>
      </c>
      <c r="C162" s="5" t="s">
        <v>269</v>
      </c>
      <c r="D162" s="8" t="s">
        <v>270</v>
      </c>
      <c r="E162" s="19">
        <v>15</v>
      </c>
      <c r="F162" s="19">
        <v>5.75</v>
      </c>
      <c r="G162" s="26">
        <v>7.4</v>
      </c>
      <c r="H162" s="29">
        <f t="shared" si="24"/>
        <v>28.15</v>
      </c>
      <c r="I162" s="14">
        <f t="shared" si="31"/>
        <v>5430000</v>
      </c>
      <c r="J162" s="14">
        <f t="shared" si="32"/>
        <v>1351250</v>
      </c>
      <c r="K162" s="14">
        <f t="shared" si="33"/>
        <v>2747062.5</v>
      </c>
      <c r="L162" s="14">
        <f t="shared" si="34"/>
        <v>3662750</v>
      </c>
      <c r="M162" s="14">
        <f t="shared" si="35"/>
        <v>2012800</v>
      </c>
      <c r="N162" s="17">
        <f t="shared" si="25"/>
        <v>8794050</v>
      </c>
      <c r="O162" s="17">
        <f t="shared" si="26"/>
        <v>10189862.5</v>
      </c>
      <c r="P162" s="17">
        <f t="shared" si="27"/>
        <v>11105550</v>
      </c>
      <c r="Q162" s="30">
        <f t="shared" si="28"/>
        <v>11509050</v>
      </c>
      <c r="R162" s="30">
        <f t="shared" si="29"/>
        <v>12904862.5</v>
      </c>
      <c r="S162" s="30">
        <f t="shared" si="30"/>
        <v>13820550</v>
      </c>
    </row>
    <row r="163" spans="2:19" ht="19.5" thickBot="1" x14ac:dyDescent="0.3">
      <c r="B163" s="1">
        <v>156</v>
      </c>
      <c r="C163" s="37" t="s">
        <v>523</v>
      </c>
      <c r="D163" s="33" t="s">
        <v>524</v>
      </c>
      <c r="E163" s="19">
        <v>9.1</v>
      </c>
      <c r="F163" s="19">
        <v>5.47</v>
      </c>
      <c r="G163" s="26">
        <v>3</v>
      </c>
      <c r="H163" s="29">
        <f t="shared" si="24"/>
        <v>17.57</v>
      </c>
      <c r="I163" s="14">
        <f t="shared" si="31"/>
        <v>3294200</v>
      </c>
      <c r="J163" s="14">
        <f t="shared" si="32"/>
        <v>1285450</v>
      </c>
      <c r="K163" s="14">
        <f t="shared" si="33"/>
        <v>2613292.5</v>
      </c>
      <c r="L163" s="14">
        <f t="shared" si="34"/>
        <v>3484390</v>
      </c>
      <c r="M163" s="14">
        <f t="shared" si="35"/>
        <v>816000</v>
      </c>
      <c r="N163" s="17">
        <f t="shared" si="25"/>
        <v>5395650</v>
      </c>
      <c r="O163" s="17">
        <f t="shared" si="26"/>
        <v>6723492.5</v>
      </c>
      <c r="P163" s="17">
        <f t="shared" si="27"/>
        <v>7594590</v>
      </c>
      <c r="Q163" s="30">
        <f t="shared" si="28"/>
        <v>7042750</v>
      </c>
      <c r="R163" s="30">
        <f t="shared" si="29"/>
        <v>8370592.5</v>
      </c>
      <c r="S163" s="30">
        <f t="shared" si="30"/>
        <v>9241690</v>
      </c>
    </row>
    <row r="164" spans="2:19" ht="19.5" thickBot="1" x14ac:dyDescent="0.3">
      <c r="B164" s="1">
        <v>157</v>
      </c>
      <c r="C164" s="5" t="s">
        <v>271</v>
      </c>
      <c r="D164" s="11" t="s">
        <v>454</v>
      </c>
      <c r="E164" s="19">
        <v>30</v>
      </c>
      <c r="F164" s="19">
        <v>14.27</v>
      </c>
      <c r="G164" s="26">
        <v>7.4</v>
      </c>
      <c r="H164" s="29">
        <f t="shared" si="24"/>
        <v>51.67</v>
      </c>
      <c r="I164" s="14">
        <f t="shared" si="31"/>
        <v>10860000</v>
      </c>
      <c r="J164" s="14">
        <f t="shared" si="32"/>
        <v>3353450</v>
      </c>
      <c r="K164" s="14">
        <f t="shared" si="33"/>
        <v>6817492.5</v>
      </c>
      <c r="L164" s="14">
        <f t="shared" si="34"/>
        <v>9089990</v>
      </c>
      <c r="M164" s="14">
        <f t="shared" si="35"/>
        <v>2012800</v>
      </c>
      <c r="N164" s="17">
        <f t="shared" si="25"/>
        <v>16226250</v>
      </c>
      <c r="O164" s="17">
        <f t="shared" si="26"/>
        <v>19690292.5</v>
      </c>
      <c r="P164" s="17">
        <f t="shared" si="27"/>
        <v>21962790</v>
      </c>
      <c r="Q164" s="30">
        <f t="shared" si="28"/>
        <v>21656250</v>
      </c>
      <c r="R164" s="30">
        <f t="shared" si="29"/>
        <v>25120292.5</v>
      </c>
      <c r="S164" s="30">
        <f t="shared" si="30"/>
        <v>27392790</v>
      </c>
    </row>
    <row r="165" spans="2:19" ht="19.5" thickBot="1" x14ac:dyDescent="0.3">
      <c r="B165" s="1">
        <v>158</v>
      </c>
      <c r="C165" s="5" t="s">
        <v>272</v>
      </c>
      <c r="D165" s="8" t="s">
        <v>273</v>
      </c>
      <c r="E165" s="19">
        <v>5.4</v>
      </c>
      <c r="F165" s="19">
        <v>5.99</v>
      </c>
      <c r="G165" s="26">
        <v>7.4</v>
      </c>
      <c r="H165" s="29">
        <f t="shared" si="24"/>
        <v>18.79</v>
      </c>
      <c r="I165" s="14">
        <f t="shared" si="31"/>
        <v>1954800.0000000002</v>
      </c>
      <c r="J165" s="14">
        <f t="shared" si="32"/>
        <v>1407650</v>
      </c>
      <c r="K165" s="14">
        <f t="shared" si="33"/>
        <v>2861722.5</v>
      </c>
      <c r="L165" s="14">
        <f t="shared" si="34"/>
        <v>3815630</v>
      </c>
      <c r="M165" s="14">
        <f t="shared" si="35"/>
        <v>2012800</v>
      </c>
      <c r="N165" s="17">
        <f t="shared" si="25"/>
        <v>5375250</v>
      </c>
      <c r="O165" s="17">
        <f t="shared" si="26"/>
        <v>6829322.5</v>
      </c>
      <c r="P165" s="17">
        <f t="shared" si="27"/>
        <v>7783230</v>
      </c>
      <c r="Q165" s="30">
        <f t="shared" si="28"/>
        <v>6352650</v>
      </c>
      <c r="R165" s="30">
        <f t="shared" si="29"/>
        <v>7806722.5</v>
      </c>
      <c r="S165" s="30">
        <f t="shared" si="30"/>
        <v>8760630</v>
      </c>
    </row>
    <row r="166" spans="2:19" ht="19.5" thickBot="1" x14ac:dyDescent="0.3">
      <c r="B166" s="1">
        <v>159</v>
      </c>
      <c r="C166" s="5" t="s">
        <v>274</v>
      </c>
      <c r="D166" s="8" t="s">
        <v>275</v>
      </c>
      <c r="E166" s="19">
        <v>10.7</v>
      </c>
      <c r="F166" s="19">
        <v>7.23</v>
      </c>
      <c r="G166" s="26">
        <v>5.88</v>
      </c>
      <c r="H166" s="29">
        <f t="shared" si="24"/>
        <v>23.81</v>
      </c>
      <c r="I166" s="14">
        <f t="shared" si="31"/>
        <v>3873399.9999999995</v>
      </c>
      <c r="J166" s="14">
        <f t="shared" si="32"/>
        <v>1699050</v>
      </c>
      <c r="K166" s="14">
        <f t="shared" si="33"/>
        <v>3454132.5</v>
      </c>
      <c r="L166" s="14">
        <f t="shared" si="34"/>
        <v>4605510</v>
      </c>
      <c r="M166" s="14">
        <f t="shared" si="35"/>
        <v>1599360</v>
      </c>
      <c r="N166" s="17">
        <f t="shared" si="25"/>
        <v>7171810</v>
      </c>
      <c r="O166" s="17">
        <f t="shared" si="26"/>
        <v>8926892.5</v>
      </c>
      <c r="P166" s="17">
        <f t="shared" si="27"/>
        <v>10078270</v>
      </c>
      <c r="Q166" s="30">
        <f t="shared" si="28"/>
        <v>9108510</v>
      </c>
      <c r="R166" s="30">
        <f t="shared" si="29"/>
        <v>10863592.5</v>
      </c>
      <c r="S166" s="30">
        <f t="shared" si="30"/>
        <v>12014970</v>
      </c>
    </row>
    <row r="167" spans="2:19" ht="19.5" thickBot="1" x14ac:dyDescent="0.3">
      <c r="B167" s="1">
        <v>160</v>
      </c>
      <c r="C167" s="37" t="s">
        <v>517</v>
      </c>
      <c r="D167" s="33" t="s">
        <v>518</v>
      </c>
      <c r="E167" s="19">
        <v>2.7</v>
      </c>
      <c r="F167" s="19">
        <v>6.98</v>
      </c>
      <c r="G167" s="26">
        <v>8</v>
      </c>
      <c r="H167" s="29">
        <f t="shared" si="24"/>
        <v>17.68</v>
      </c>
      <c r="I167" s="14">
        <f t="shared" si="31"/>
        <v>977400.00000000012</v>
      </c>
      <c r="J167" s="14">
        <f t="shared" si="32"/>
        <v>1640300</v>
      </c>
      <c r="K167" s="14">
        <f t="shared" si="33"/>
        <v>3334695</v>
      </c>
      <c r="L167" s="14">
        <f t="shared" si="34"/>
        <v>4446260</v>
      </c>
      <c r="M167" s="14">
        <f t="shared" si="35"/>
        <v>2176000</v>
      </c>
      <c r="N167" s="17">
        <f t="shared" si="25"/>
        <v>4793700</v>
      </c>
      <c r="O167" s="17">
        <f t="shared" si="26"/>
        <v>6488095</v>
      </c>
      <c r="P167" s="17">
        <f t="shared" si="27"/>
        <v>7599660</v>
      </c>
      <c r="Q167" s="30">
        <f t="shared" si="28"/>
        <v>5282400</v>
      </c>
      <c r="R167" s="30">
        <f t="shared" si="29"/>
        <v>6976795</v>
      </c>
      <c r="S167" s="30">
        <f t="shared" si="30"/>
        <v>8088360</v>
      </c>
    </row>
    <row r="168" spans="2:19" ht="19.5" thickBot="1" x14ac:dyDescent="0.3">
      <c r="B168" s="1">
        <v>161</v>
      </c>
      <c r="C168" s="5" t="s">
        <v>276</v>
      </c>
      <c r="D168" s="8" t="s">
        <v>277</v>
      </c>
      <c r="E168" s="19">
        <v>33</v>
      </c>
      <c r="F168" s="19">
        <v>4.7300000000000004</v>
      </c>
      <c r="G168" s="26">
        <v>5.88</v>
      </c>
      <c r="H168" s="29">
        <f t="shared" si="24"/>
        <v>43.61</v>
      </c>
      <c r="I168" s="14">
        <f t="shared" si="31"/>
        <v>11946000</v>
      </c>
      <c r="J168" s="14">
        <f t="shared" si="32"/>
        <v>1111550</v>
      </c>
      <c r="K168" s="14">
        <f t="shared" si="33"/>
        <v>2259757.5</v>
      </c>
      <c r="L168" s="14">
        <f t="shared" si="34"/>
        <v>3013010.0000000005</v>
      </c>
      <c r="M168" s="14">
        <f t="shared" si="35"/>
        <v>1599360</v>
      </c>
      <c r="N168" s="17">
        <f t="shared" si="25"/>
        <v>14656910</v>
      </c>
      <c r="O168" s="17">
        <f t="shared" si="26"/>
        <v>15805117.5</v>
      </c>
      <c r="P168" s="17">
        <f t="shared" si="27"/>
        <v>16558370</v>
      </c>
      <c r="Q168" s="30">
        <f t="shared" si="28"/>
        <v>20629910</v>
      </c>
      <c r="R168" s="30">
        <f t="shared" si="29"/>
        <v>21778117.5</v>
      </c>
      <c r="S168" s="30">
        <f t="shared" si="30"/>
        <v>22531370</v>
      </c>
    </row>
    <row r="169" spans="2:19" ht="19.5" thickBot="1" x14ac:dyDescent="0.3">
      <c r="B169" s="1">
        <v>162</v>
      </c>
      <c r="C169" s="5" t="s">
        <v>278</v>
      </c>
      <c r="D169" s="8" t="s">
        <v>279</v>
      </c>
      <c r="E169" s="19">
        <v>5.2</v>
      </c>
      <c r="F169" s="19">
        <v>1.85</v>
      </c>
      <c r="G169" s="26">
        <v>5.88</v>
      </c>
      <c r="H169" s="29">
        <f t="shared" si="24"/>
        <v>12.93</v>
      </c>
      <c r="I169" s="14">
        <f t="shared" si="31"/>
        <v>1882400</v>
      </c>
      <c r="J169" s="14">
        <f t="shared" si="32"/>
        <v>434750</v>
      </c>
      <c r="K169" s="14">
        <f t="shared" si="33"/>
        <v>883837.5</v>
      </c>
      <c r="L169" s="14">
        <f t="shared" si="34"/>
        <v>1178450</v>
      </c>
      <c r="M169" s="14">
        <f t="shared" si="35"/>
        <v>1599360</v>
      </c>
      <c r="N169" s="17">
        <f t="shared" si="25"/>
        <v>3916510</v>
      </c>
      <c r="O169" s="17">
        <f t="shared" si="26"/>
        <v>4365597.5</v>
      </c>
      <c r="P169" s="17">
        <f t="shared" si="27"/>
        <v>4660210</v>
      </c>
      <c r="Q169" s="30">
        <f t="shared" si="28"/>
        <v>4857710</v>
      </c>
      <c r="R169" s="30">
        <f t="shared" si="29"/>
        <v>5306797.5</v>
      </c>
      <c r="S169" s="30">
        <f t="shared" si="30"/>
        <v>5601410</v>
      </c>
    </row>
    <row r="170" spans="2:19" ht="19.5" thickBot="1" x14ac:dyDescent="0.3">
      <c r="B170" s="1">
        <v>163</v>
      </c>
      <c r="C170" s="5" t="s">
        <v>280</v>
      </c>
      <c r="D170" s="8" t="s">
        <v>281</v>
      </c>
      <c r="E170" s="19">
        <v>25.2</v>
      </c>
      <c r="F170" s="19">
        <v>3.92</v>
      </c>
      <c r="G170" s="26">
        <v>5.88</v>
      </c>
      <c r="H170" s="29">
        <f t="shared" si="24"/>
        <v>35</v>
      </c>
      <c r="I170" s="14">
        <f t="shared" si="31"/>
        <v>9122400</v>
      </c>
      <c r="J170" s="14">
        <f t="shared" si="32"/>
        <v>921200</v>
      </c>
      <c r="K170" s="14">
        <f t="shared" si="33"/>
        <v>1872780</v>
      </c>
      <c r="L170" s="14">
        <f t="shared" si="34"/>
        <v>2497040</v>
      </c>
      <c r="M170" s="14">
        <f t="shared" si="35"/>
        <v>1599360</v>
      </c>
      <c r="N170" s="17">
        <f t="shared" si="25"/>
        <v>11642960</v>
      </c>
      <c r="O170" s="17">
        <f t="shared" si="26"/>
        <v>12594540</v>
      </c>
      <c r="P170" s="17">
        <f t="shared" si="27"/>
        <v>13218800</v>
      </c>
      <c r="Q170" s="30">
        <f t="shared" si="28"/>
        <v>16204160</v>
      </c>
      <c r="R170" s="30">
        <f t="shared" si="29"/>
        <v>17155740</v>
      </c>
      <c r="S170" s="30">
        <f t="shared" si="30"/>
        <v>17780000</v>
      </c>
    </row>
    <row r="171" spans="2:19" ht="19.5" thickBot="1" x14ac:dyDescent="0.3">
      <c r="B171" s="1">
        <v>164</v>
      </c>
      <c r="C171" s="5" t="s">
        <v>282</v>
      </c>
      <c r="D171" s="8" t="s">
        <v>455</v>
      </c>
      <c r="E171" s="19">
        <v>30</v>
      </c>
      <c r="F171" s="19">
        <v>3.4</v>
      </c>
      <c r="G171" s="26">
        <v>5.88</v>
      </c>
      <c r="H171" s="29">
        <f t="shared" si="24"/>
        <v>39.28</v>
      </c>
      <c r="I171" s="14">
        <f t="shared" si="31"/>
        <v>10860000</v>
      </c>
      <c r="J171" s="14">
        <f t="shared" si="32"/>
        <v>799000</v>
      </c>
      <c r="K171" s="14">
        <f t="shared" si="33"/>
        <v>1624350</v>
      </c>
      <c r="L171" s="14">
        <f t="shared" si="34"/>
        <v>2165800</v>
      </c>
      <c r="M171" s="14">
        <f t="shared" si="35"/>
        <v>1599360</v>
      </c>
      <c r="N171" s="17">
        <f t="shared" si="25"/>
        <v>13258360</v>
      </c>
      <c r="O171" s="17">
        <f t="shared" si="26"/>
        <v>14083710</v>
      </c>
      <c r="P171" s="17">
        <f t="shared" si="27"/>
        <v>14625160</v>
      </c>
      <c r="Q171" s="30">
        <f t="shared" si="28"/>
        <v>18688360</v>
      </c>
      <c r="R171" s="30">
        <f t="shared" si="29"/>
        <v>19513710</v>
      </c>
      <c r="S171" s="30">
        <f t="shared" si="30"/>
        <v>20055160</v>
      </c>
    </row>
    <row r="172" spans="2:19" ht="19.5" thickBot="1" x14ac:dyDescent="0.3">
      <c r="B172" s="1">
        <v>165</v>
      </c>
      <c r="C172" s="5" t="s">
        <v>283</v>
      </c>
      <c r="D172" s="11" t="s">
        <v>456</v>
      </c>
      <c r="E172" s="19">
        <v>37.5</v>
      </c>
      <c r="F172" s="19">
        <v>3.4</v>
      </c>
      <c r="G172" s="26">
        <v>5.88</v>
      </c>
      <c r="H172" s="29">
        <f t="shared" si="24"/>
        <v>46.78</v>
      </c>
      <c r="I172" s="14">
        <f t="shared" si="31"/>
        <v>13575000</v>
      </c>
      <c r="J172" s="14">
        <f t="shared" si="32"/>
        <v>799000</v>
      </c>
      <c r="K172" s="14">
        <f t="shared" si="33"/>
        <v>1624350</v>
      </c>
      <c r="L172" s="14">
        <f t="shared" si="34"/>
        <v>2165800</v>
      </c>
      <c r="M172" s="14">
        <f t="shared" si="35"/>
        <v>1599360</v>
      </c>
      <c r="N172" s="17">
        <f t="shared" si="25"/>
        <v>15973360</v>
      </c>
      <c r="O172" s="17">
        <f t="shared" si="26"/>
        <v>16798710</v>
      </c>
      <c r="P172" s="17">
        <f t="shared" si="27"/>
        <v>17340160</v>
      </c>
      <c r="Q172" s="30">
        <f t="shared" si="28"/>
        <v>22760860</v>
      </c>
      <c r="R172" s="30">
        <f t="shared" si="29"/>
        <v>23586210</v>
      </c>
      <c r="S172" s="30">
        <f t="shared" si="30"/>
        <v>24127660</v>
      </c>
    </row>
    <row r="173" spans="2:19" ht="19.5" thickBot="1" x14ac:dyDescent="0.3">
      <c r="B173" s="1">
        <v>166</v>
      </c>
      <c r="C173" s="5" t="s">
        <v>284</v>
      </c>
      <c r="D173" s="8" t="s">
        <v>285</v>
      </c>
      <c r="E173" s="19">
        <v>20.100000000000001</v>
      </c>
      <c r="F173" s="19">
        <v>10.75</v>
      </c>
      <c r="G173" s="26">
        <v>7.4</v>
      </c>
      <c r="H173" s="29">
        <f t="shared" si="24"/>
        <v>38.25</v>
      </c>
      <c r="I173" s="14">
        <f t="shared" si="31"/>
        <v>7276200.0000000009</v>
      </c>
      <c r="J173" s="14">
        <f t="shared" si="32"/>
        <v>2526250</v>
      </c>
      <c r="K173" s="14">
        <f t="shared" si="33"/>
        <v>5135812.5</v>
      </c>
      <c r="L173" s="14">
        <f t="shared" si="34"/>
        <v>6847750</v>
      </c>
      <c r="M173" s="14">
        <f t="shared" si="35"/>
        <v>2012800</v>
      </c>
      <c r="N173" s="17">
        <f t="shared" si="25"/>
        <v>11815250</v>
      </c>
      <c r="O173" s="17">
        <f t="shared" si="26"/>
        <v>14424812.5</v>
      </c>
      <c r="P173" s="17">
        <f t="shared" si="27"/>
        <v>16136750</v>
      </c>
      <c r="Q173" s="30">
        <f t="shared" si="28"/>
        <v>15453350.000000002</v>
      </c>
      <c r="R173" s="30">
        <f t="shared" si="29"/>
        <v>18062912.5</v>
      </c>
      <c r="S173" s="30">
        <f t="shared" si="30"/>
        <v>19774850</v>
      </c>
    </row>
    <row r="174" spans="2:19" ht="19.5" thickBot="1" x14ac:dyDescent="0.3">
      <c r="B174" s="1">
        <v>167</v>
      </c>
      <c r="C174" s="5" t="s">
        <v>286</v>
      </c>
      <c r="D174" s="8" t="s">
        <v>457</v>
      </c>
      <c r="E174" s="19">
        <v>18.100000000000001</v>
      </c>
      <c r="F174" s="19">
        <v>11.49</v>
      </c>
      <c r="G174" s="26">
        <v>7.4</v>
      </c>
      <c r="H174" s="29">
        <f t="shared" si="24"/>
        <v>36.99</v>
      </c>
      <c r="I174" s="14">
        <f t="shared" si="31"/>
        <v>6552200.0000000009</v>
      </c>
      <c r="J174" s="14">
        <f t="shared" si="32"/>
        <v>2700150</v>
      </c>
      <c r="K174" s="14">
        <f t="shared" si="33"/>
        <v>5489347.5</v>
      </c>
      <c r="L174" s="14">
        <f t="shared" si="34"/>
        <v>7319130</v>
      </c>
      <c r="M174" s="14">
        <f t="shared" si="35"/>
        <v>2012800</v>
      </c>
      <c r="N174" s="17">
        <f t="shared" si="25"/>
        <v>11265150</v>
      </c>
      <c r="O174" s="17">
        <f t="shared" si="26"/>
        <v>14054347.5</v>
      </c>
      <c r="P174" s="17">
        <f t="shared" si="27"/>
        <v>15884130</v>
      </c>
      <c r="Q174" s="30">
        <f t="shared" si="28"/>
        <v>14541250.000000002</v>
      </c>
      <c r="R174" s="30">
        <f t="shared" si="29"/>
        <v>17330447.5</v>
      </c>
      <c r="S174" s="30">
        <f t="shared" si="30"/>
        <v>19160230</v>
      </c>
    </row>
    <row r="175" spans="2:19" ht="19.5" thickBot="1" x14ac:dyDescent="0.3">
      <c r="B175" s="1">
        <v>168</v>
      </c>
      <c r="C175" s="5" t="s">
        <v>287</v>
      </c>
      <c r="D175" s="8" t="s">
        <v>458</v>
      </c>
      <c r="E175" s="19">
        <v>18.5</v>
      </c>
      <c r="F175" s="19">
        <v>13.71</v>
      </c>
      <c r="G175" s="26">
        <v>7.4</v>
      </c>
      <c r="H175" s="29">
        <f t="shared" si="24"/>
        <v>39.61</v>
      </c>
      <c r="I175" s="14">
        <f t="shared" si="31"/>
        <v>6697000</v>
      </c>
      <c r="J175" s="14">
        <f t="shared" si="32"/>
        <v>3221850</v>
      </c>
      <c r="K175" s="14">
        <f t="shared" si="33"/>
        <v>6549952.5</v>
      </c>
      <c r="L175" s="14">
        <f t="shared" si="34"/>
        <v>8733270</v>
      </c>
      <c r="M175" s="14">
        <f t="shared" si="35"/>
        <v>2012800</v>
      </c>
      <c r="N175" s="17">
        <f t="shared" si="25"/>
        <v>11931650</v>
      </c>
      <c r="O175" s="17">
        <f t="shared" si="26"/>
        <v>15259752.5</v>
      </c>
      <c r="P175" s="17">
        <f t="shared" si="27"/>
        <v>17443070</v>
      </c>
      <c r="Q175" s="30">
        <f t="shared" si="28"/>
        <v>15280150</v>
      </c>
      <c r="R175" s="30">
        <f t="shared" si="29"/>
        <v>18608252.5</v>
      </c>
      <c r="S175" s="30">
        <f t="shared" si="30"/>
        <v>20791570</v>
      </c>
    </row>
    <row r="176" spans="2:19" ht="19.5" thickBot="1" x14ac:dyDescent="0.3">
      <c r="B176" s="1">
        <v>169</v>
      </c>
      <c r="C176" s="37" t="s">
        <v>543</v>
      </c>
      <c r="D176" s="33" t="s">
        <v>502</v>
      </c>
      <c r="E176" s="19">
        <v>17.8</v>
      </c>
      <c r="F176" s="19">
        <v>11</v>
      </c>
      <c r="G176" s="26">
        <v>7.4</v>
      </c>
      <c r="H176" s="29">
        <f t="shared" si="24"/>
        <v>36.200000000000003</v>
      </c>
      <c r="I176" s="14">
        <f t="shared" si="31"/>
        <v>6443600</v>
      </c>
      <c r="J176" s="14">
        <f t="shared" si="32"/>
        <v>2585000</v>
      </c>
      <c r="K176" s="14">
        <f t="shared" si="33"/>
        <v>5255250</v>
      </c>
      <c r="L176" s="14">
        <f t="shared" si="34"/>
        <v>7007000</v>
      </c>
      <c r="M176" s="14">
        <f t="shared" si="35"/>
        <v>2012800</v>
      </c>
      <c r="N176" s="17">
        <f t="shared" si="25"/>
        <v>11041400</v>
      </c>
      <c r="O176" s="17">
        <f t="shared" si="26"/>
        <v>13711650</v>
      </c>
      <c r="P176" s="17">
        <f t="shared" si="27"/>
        <v>15463400</v>
      </c>
      <c r="Q176" s="30">
        <f t="shared" si="28"/>
        <v>14263200</v>
      </c>
      <c r="R176" s="30">
        <f t="shared" si="29"/>
        <v>16933450</v>
      </c>
      <c r="S176" s="30">
        <f t="shared" si="30"/>
        <v>18685200</v>
      </c>
    </row>
    <row r="177" spans="2:19" ht="19.5" thickBot="1" x14ac:dyDescent="0.3">
      <c r="B177" s="1">
        <v>170</v>
      </c>
      <c r="C177" s="37" t="s">
        <v>544</v>
      </c>
      <c r="D177" s="33" t="s">
        <v>503</v>
      </c>
      <c r="E177" s="19">
        <v>17.7</v>
      </c>
      <c r="F177" s="19">
        <v>12.2</v>
      </c>
      <c r="G177" s="26">
        <v>7.4</v>
      </c>
      <c r="H177" s="29">
        <f t="shared" si="24"/>
        <v>37.299999999999997</v>
      </c>
      <c r="I177" s="14">
        <f t="shared" si="31"/>
        <v>6407400</v>
      </c>
      <c r="J177" s="14">
        <f t="shared" si="32"/>
        <v>2867000</v>
      </c>
      <c r="K177" s="14">
        <f t="shared" si="33"/>
        <v>5828550</v>
      </c>
      <c r="L177" s="14">
        <f t="shared" si="34"/>
        <v>7771400</v>
      </c>
      <c r="M177" s="14">
        <f t="shared" si="35"/>
        <v>2012800</v>
      </c>
      <c r="N177" s="17">
        <f t="shared" si="25"/>
        <v>11287200</v>
      </c>
      <c r="O177" s="17">
        <f t="shared" si="26"/>
        <v>14248750</v>
      </c>
      <c r="P177" s="17">
        <f t="shared" si="27"/>
        <v>16191600</v>
      </c>
      <c r="Q177" s="30">
        <f t="shared" si="28"/>
        <v>14490900</v>
      </c>
      <c r="R177" s="30">
        <f t="shared" si="29"/>
        <v>17452450</v>
      </c>
      <c r="S177" s="30">
        <f t="shared" si="30"/>
        <v>19395300</v>
      </c>
    </row>
    <row r="178" spans="2:19" ht="19.5" thickBot="1" x14ac:dyDescent="0.3">
      <c r="B178" s="1">
        <v>171</v>
      </c>
      <c r="C178" s="37" t="s">
        <v>549</v>
      </c>
      <c r="D178" s="33" t="s">
        <v>504</v>
      </c>
      <c r="E178" s="19">
        <v>18.5</v>
      </c>
      <c r="F178" s="19">
        <v>11.64</v>
      </c>
      <c r="G178" s="26">
        <v>7.4</v>
      </c>
      <c r="H178" s="29">
        <f t="shared" si="24"/>
        <v>37.54</v>
      </c>
      <c r="I178" s="14">
        <f t="shared" si="31"/>
        <v>6697000</v>
      </c>
      <c r="J178" s="14">
        <f t="shared" si="32"/>
        <v>2735400</v>
      </c>
      <c r="K178" s="14">
        <f t="shared" si="33"/>
        <v>5561010</v>
      </c>
      <c r="L178" s="14">
        <f t="shared" si="34"/>
        <v>7414680</v>
      </c>
      <c r="M178" s="14">
        <f t="shared" si="35"/>
        <v>2012800</v>
      </c>
      <c r="N178" s="17">
        <f t="shared" si="25"/>
        <v>11445200</v>
      </c>
      <c r="O178" s="17">
        <f t="shared" si="26"/>
        <v>14270810</v>
      </c>
      <c r="P178" s="17">
        <f t="shared" si="27"/>
        <v>16124480</v>
      </c>
      <c r="Q178" s="30">
        <f t="shared" si="28"/>
        <v>14793700</v>
      </c>
      <c r="R178" s="30">
        <f t="shared" si="29"/>
        <v>17619310</v>
      </c>
      <c r="S178" s="30">
        <f t="shared" si="30"/>
        <v>19472980</v>
      </c>
    </row>
    <row r="179" spans="2:19" ht="19.5" thickBot="1" x14ac:dyDescent="0.3">
      <c r="B179" s="1">
        <v>172</v>
      </c>
      <c r="C179" s="5" t="s">
        <v>288</v>
      </c>
      <c r="D179" s="8" t="s">
        <v>289</v>
      </c>
      <c r="E179" s="19">
        <v>6</v>
      </c>
      <c r="F179" s="19">
        <v>4.26</v>
      </c>
      <c r="G179" s="26">
        <v>7.4</v>
      </c>
      <c r="H179" s="29">
        <f t="shared" si="24"/>
        <v>17.66</v>
      </c>
      <c r="I179" s="14">
        <f t="shared" si="31"/>
        <v>2172000</v>
      </c>
      <c r="J179" s="14">
        <f t="shared" si="32"/>
        <v>1001100</v>
      </c>
      <c r="K179" s="14">
        <f t="shared" si="33"/>
        <v>2035215</v>
      </c>
      <c r="L179" s="14">
        <f t="shared" si="34"/>
        <v>2713620</v>
      </c>
      <c r="M179" s="14">
        <f t="shared" si="35"/>
        <v>2012800</v>
      </c>
      <c r="N179" s="17">
        <f t="shared" si="25"/>
        <v>5185900</v>
      </c>
      <c r="O179" s="17">
        <f t="shared" si="26"/>
        <v>6220015</v>
      </c>
      <c r="P179" s="17">
        <f t="shared" si="27"/>
        <v>6898420</v>
      </c>
      <c r="Q179" s="30">
        <f t="shared" si="28"/>
        <v>6271900</v>
      </c>
      <c r="R179" s="30">
        <f t="shared" si="29"/>
        <v>7306015</v>
      </c>
      <c r="S179" s="30">
        <f t="shared" si="30"/>
        <v>7984420</v>
      </c>
    </row>
    <row r="180" spans="2:19" ht="19.5" thickBot="1" x14ac:dyDescent="0.3">
      <c r="B180" s="1">
        <v>173</v>
      </c>
      <c r="C180" s="5" t="s">
        <v>290</v>
      </c>
      <c r="D180" s="8" t="s">
        <v>291</v>
      </c>
      <c r="E180" s="19">
        <v>11.2</v>
      </c>
      <c r="F180" s="19">
        <v>3.15</v>
      </c>
      <c r="G180" s="26">
        <v>7.4</v>
      </c>
      <c r="H180" s="29">
        <f t="shared" si="24"/>
        <v>21.75</v>
      </c>
      <c r="I180" s="14">
        <f t="shared" si="31"/>
        <v>4054399.9999999995</v>
      </c>
      <c r="J180" s="14">
        <f t="shared" si="32"/>
        <v>740250</v>
      </c>
      <c r="K180" s="14">
        <f t="shared" si="33"/>
        <v>1504912.5</v>
      </c>
      <c r="L180" s="14">
        <f t="shared" si="34"/>
        <v>2006550</v>
      </c>
      <c r="M180" s="14">
        <f t="shared" si="35"/>
        <v>2012800</v>
      </c>
      <c r="N180" s="17">
        <f t="shared" si="25"/>
        <v>6807450</v>
      </c>
      <c r="O180" s="17">
        <f t="shared" si="26"/>
        <v>7572112.5</v>
      </c>
      <c r="P180" s="17">
        <f t="shared" si="27"/>
        <v>8073750</v>
      </c>
      <c r="Q180" s="30">
        <f t="shared" si="28"/>
        <v>8834650</v>
      </c>
      <c r="R180" s="30">
        <f t="shared" si="29"/>
        <v>9599312.5</v>
      </c>
      <c r="S180" s="30">
        <f t="shared" si="30"/>
        <v>10100950</v>
      </c>
    </row>
    <row r="181" spans="2:19" ht="19.5" thickBot="1" x14ac:dyDescent="0.3">
      <c r="B181" s="1">
        <v>174</v>
      </c>
      <c r="C181" s="5" t="s">
        <v>292</v>
      </c>
      <c r="D181" s="8" t="s">
        <v>293</v>
      </c>
      <c r="E181" s="19">
        <v>2.2999999999999998</v>
      </c>
      <c r="F181" s="19">
        <v>2.41</v>
      </c>
      <c r="G181" s="26">
        <v>5.88</v>
      </c>
      <c r="H181" s="29">
        <f t="shared" si="24"/>
        <v>10.59</v>
      </c>
      <c r="I181" s="14">
        <f t="shared" si="31"/>
        <v>832599.99999999988</v>
      </c>
      <c r="J181" s="14">
        <f t="shared" si="32"/>
        <v>566350</v>
      </c>
      <c r="K181" s="14">
        <f t="shared" si="33"/>
        <v>1151377.5</v>
      </c>
      <c r="L181" s="14">
        <f t="shared" si="34"/>
        <v>1535170</v>
      </c>
      <c r="M181" s="14">
        <f t="shared" si="35"/>
        <v>1599360</v>
      </c>
      <c r="N181" s="17">
        <f t="shared" si="25"/>
        <v>2998310</v>
      </c>
      <c r="O181" s="17">
        <f t="shared" si="26"/>
        <v>3583337.5</v>
      </c>
      <c r="P181" s="17">
        <f t="shared" si="27"/>
        <v>3967130</v>
      </c>
      <c r="Q181" s="30">
        <f t="shared" si="28"/>
        <v>3414610</v>
      </c>
      <c r="R181" s="30">
        <f t="shared" si="29"/>
        <v>3999637.5</v>
      </c>
      <c r="S181" s="30">
        <f t="shared" si="30"/>
        <v>4383430</v>
      </c>
    </row>
    <row r="182" spans="2:19" ht="19.5" thickBot="1" x14ac:dyDescent="0.3">
      <c r="B182" s="1">
        <v>175</v>
      </c>
      <c r="C182" s="5" t="s">
        <v>294</v>
      </c>
      <c r="D182" s="8" t="s">
        <v>295</v>
      </c>
      <c r="E182" s="19">
        <v>2.5</v>
      </c>
      <c r="F182" s="19">
        <v>2.66</v>
      </c>
      <c r="G182" s="26">
        <v>5.88</v>
      </c>
      <c r="H182" s="29">
        <f t="shared" si="24"/>
        <v>11.04</v>
      </c>
      <c r="I182" s="14">
        <f t="shared" si="31"/>
        <v>905000</v>
      </c>
      <c r="J182" s="14">
        <f t="shared" si="32"/>
        <v>625100</v>
      </c>
      <c r="K182" s="14">
        <f t="shared" si="33"/>
        <v>1270815</v>
      </c>
      <c r="L182" s="14">
        <f t="shared" si="34"/>
        <v>1694420</v>
      </c>
      <c r="M182" s="14">
        <f t="shared" si="35"/>
        <v>1599360</v>
      </c>
      <c r="N182" s="17">
        <f t="shared" si="25"/>
        <v>3129460</v>
      </c>
      <c r="O182" s="17">
        <f t="shared" si="26"/>
        <v>3775175</v>
      </c>
      <c r="P182" s="17">
        <f t="shared" si="27"/>
        <v>4198780</v>
      </c>
      <c r="Q182" s="30">
        <f t="shared" si="28"/>
        <v>3581960</v>
      </c>
      <c r="R182" s="30">
        <f t="shared" si="29"/>
        <v>4227675</v>
      </c>
      <c r="S182" s="30">
        <f t="shared" si="30"/>
        <v>4651280</v>
      </c>
    </row>
    <row r="183" spans="2:19" ht="19.5" thickBot="1" x14ac:dyDescent="0.3">
      <c r="B183" s="1">
        <v>176</v>
      </c>
      <c r="C183" s="5" t="s">
        <v>296</v>
      </c>
      <c r="D183" s="8" t="s">
        <v>297</v>
      </c>
      <c r="E183" s="19">
        <v>12.9</v>
      </c>
      <c r="F183" s="19">
        <v>4.7300000000000004</v>
      </c>
      <c r="G183" s="26">
        <v>5.88</v>
      </c>
      <c r="H183" s="29">
        <f t="shared" si="24"/>
        <v>23.509999999999998</v>
      </c>
      <c r="I183" s="14">
        <f t="shared" si="31"/>
        <v>4669800</v>
      </c>
      <c r="J183" s="14">
        <f t="shared" si="32"/>
        <v>1111550</v>
      </c>
      <c r="K183" s="14">
        <f t="shared" si="33"/>
        <v>2259757.5</v>
      </c>
      <c r="L183" s="14">
        <f t="shared" si="34"/>
        <v>3013010.0000000005</v>
      </c>
      <c r="M183" s="14">
        <f t="shared" si="35"/>
        <v>1599360</v>
      </c>
      <c r="N183" s="17">
        <f t="shared" si="25"/>
        <v>7380710</v>
      </c>
      <c r="O183" s="17">
        <f t="shared" si="26"/>
        <v>8528917.5</v>
      </c>
      <c r="P183" s="17">
        <f t="shared" si="27"/>
        <v>9282170</v>
      </c>
      <c r="Q183" s="30">
        <f t="shared" si="28"/>
        <v>9715610</v>
      </c>
      <c r="R183" s="30">
        <f t="shared" si="29"/>
        <v>10863817.5</v>
      </c>
      <c r="S183" s="30">
        <f t="shared" si="30"/>
        <v>11617070</v>
      </c>
    </row>
    <row r="184" spans="2:19" ht="32.25" thickBot="1" x14ac:dyDescent="0.3">
      <c r="B184" s="1">
        <v>177</v>
      </c>
      <c r="C184" s="5" t="s">
        <v>298</v>
      </c>
      <c r="D184" s="8" t="s">
        <v>299</v>
      </c>
      <c r="E184" s="19">
        <v>11.2</v>
      </c>
      <c r="F184" s="19">
        <v>5.28</v>
      </c>
      <c r="G184" s="26">
        <v>5.88</v>
      </c>
      <c r="H184" s="29">
        <f t="shared" si="24"/>
        <v>22.36</v>
      </c>
      <c r="I184" s="14">
        <f t="shared" si="31"/>
        <v>4054399.9999999995</v>
      </c>
      <c r="J184" s="14">
        <f t="shared" si="32"/>
        <v>1240800</v>
      </c>
      <c r="K184" s="14">
        <f t="shared" si="33"/>
        <v>2522520</v>
      </c>
      <c r="L184" s="14">
        <f t="shared" si="34"/>
        <v>3363360</v>
      </c>
      <c r="M184" s="14">
        <f t="shared" si="35"/>
        <v>1599360</v>
      </c>
      <c r="N184" s="17">
        <f t="shared" si="25"/>
        <v>6894560</v>
      </c>
      <c r="O184" s="17">
        <f t="shared" si="26"/>
        <v>8176280</v>
      </c>
      <c r="P184" s="17">
        <f t="shared" si="27"/>
        <v>9017120</v>
      </c>
      <c r="Q184" s="30">
        <f t="shared" si="28"/>
        <v>8921760</v>
      </c>
      <c r="R184" s="30">
        <f t="shared" si="29"/>
        <v>10203480</v>
      </c>
      <c r="S184" s="30">
        <f t="shared" si="30"/>
        <v>11044320</v>
      </c>
    </row>
    <row r="185" spans="2:19" ht="19.5" thickBot="1" x14ac:dyDescent="0.3">
      <c r="B185" s="1">
        <v>178</v>
      </c>
      <c r="C185" s="5" t="s">
        <v>300</v>
      </c>
      <c r="D185" s="8" t="s">
        <v>301</v>
      </c>
      <c r="E185" s="19">
        <v>7.5</v>
      </c>
      <c r="F185" s="19">
        <v>4.17</v>
      </c>
      <c r="G185" s="26">
        <v>5.88</v>
      </c>
      <c r="H185" s="29">
        <f t="shared" si="24"/>
        <v>17.55</v>
      </c>
      <c r="I185" s="14">
        <f t="shared" si="31"/>
        <v>2715000</v>
      </c>
      <c r="J185" s="14">
        <f t="shared" si="32"/>
        <v>979950</v>
      </c>
      <c r="K185" s="14">
        <f t="shared" si="33"/>
        <v>1992217.5</v>
      </c>
      <c r="L185" s="14">
        <f t="shared" si="34"/>
        <v>2656290</v>
      </c>
      <c r="M185" s="14">
        <f t="shared" si="35"/>
        <v>1599360</v>
      </c>
      <c r="N185" s="17">
        <f t="shared" si="25"/>
        <v>5294310</v>
      </c>
      <c r="O185" s="17">
        <f t="shared" si="26"/>
        <v>6306577.5</v>
      </c>
      <c r="P185" s="17">
        <f t="shared" si="27"/>
        <v>6970650</v>
      </c>
      <c r="Q185" s="30">
        <f t="shared" si="28"/>
        <v>6651810</v>
      </c>
      <c r="R185" s="30">
        <f t="shared" si="29"/>
        <v>7664077.5</v>
      </c>
      <c r="S185" s="30">
        <f t="shared" si="30"/>
        <v>8328150</v>
      </c>
    </row>
    <row r="186" spans="2:19" ht="19.5" thickBot="1" x14ac:dyDescent="0.3">
      <c r="B186" s="1">
        <v>179</v>
      </c>
      <c r="C186" s="5" t="s">
        <v>302</v>
      </c>
      <c r="D186" s="8" t="s">
        <v>303</v>
      </c>
      <c r="E186" s="19">
        <v>10.1</v>
      </c>
      <c r="F186" s="19">
        <v>2.2400000000000002</v>
      </c>
      <c r="G186" s="26">
        <v>5.88</v>
      </c>
      <c r="H186" s="29">
        <f t="shared" si="24"/>
        <v>18.22</v>
      </c>
      <c r="I186" s="14">
        <f t="shared" si="31"/>
        <v>3656200</v>
      </c>
      <c r="J186" s="14">
        <f t="shared" si="32"/>
        <v>526400</v>
      </c>
      <c r="K186" s="14">
        <f t="shared" si="33"/>
        <v>1070160</v>
      </c>
      <c r="L186" s="14">
        <f t="shared" si="34"/>
        <v>1426880.0000000002</v>
      </c>
      <c r="M186" s="14">
        <f t="shared" si="35"/>
        <v>1599360</v>
      </c>
      <c r="N186" s="17">
        <f t="shared" si="25"/>
        <v>5781960</v>
      </c>
      <c r="O186" s="17">
        <f t="shared" si="26"/>
        <v>6325720</v>
      </c>
      <c r="P186" s="17">
        <f t="shared" si="27"/>
        <v>6682440</v>
      </c>
      <c r="Q186" s="30">
        <f t="shared" si="28"/>
        <v>7610060</v>
      </c>
      <c r="R186" s="30">
        <f t="shared" si="29"/>
        <v>8153820</v>
      </c>
      <c r="S186" s="30">
        <f t="shared" si="30"/>
        <v>8510540</v>
      </c>
    </row>
    <row r="187" spans="2:19" ht="19.5" thickBot="1" x14ac:dyDescent="0.3">
      <c r="B187" s="1">
        <v>180</v>
      </c>
      <c r="C187" s="5" t="s">
        <v>304</v>
      </c>
      <c r="D187" s="8" t="s">
        <v>305</v>
      </c>
      <c r="E187" s="19">
        <v>37.700000000000003</v>
      </c>
      <c r="F187" s="19">
        <v>17.670000000000002</v>
      </c>
      <c r="G187" s="26">
        <v>7.4</v>
      </c>
      <c r="H187" s="29">
        <f t="shared" si="24"/>
        <v>62.77</v>
      </c>
      <c r="I187" s="14">
        <f t="shared" si="31"/>
        <v>13647400.000000002</v>
      </c>
      <c r="J187" s="14">
        <f t="shared" si="32"/>
        <v>4152450.0000000005</v>
      </c>
      <c r="K187" s="14">
        <f t="shared" si="33"/>
        <v>8441842.5</v>
      </c>
      <c r="L187" s="14">
        <f t="shared" si="34"/>
        <v>11255790.000000002</v>
      </c>
      <c r="M187" s="14">
        <f t="shared" si="35"/>
        <v>2012800</v>
      </c>
      <c r="N187" s="17">
        <f t="shared" si="25"/>
        <v>19812650.000000004</v>
      </c>
      <c r="O187" s="17">
        <f t="shared" si="26"/>
        <v>24102042.5</v>
      </c>
      <c r="P187" s="17">
        <f t="shared" si="27"/>
        <v>26915990.000000004</v>
      </c>
      <c r="Q187" s="30">
        <f t="shared" si="28"/>
        <v>26636350.000000004</v>
      </c>
      <c r="R187" s="30">
        <f t="shared" si="29"/>
        <v>30925742.500000004</v>
      </c>
      <c r="S187" s="30">
        <f t="shared" si="30"/>
        <v>33739690.000000007</v>
      </c>
    </row>
    <row r="188" spans="2:19" ht="19.5" thickBot="1" x14ac:dyDescent="0.3">
      <c r="B188" s="1">
        <v>181</v>
      </c>
      <c r="C188" s="5" t="s">
        <v>306</v>
      </c>
      <c r="D188" s="8" t="s">
        <v>307</v>
      </c>
      <c r="E188" s="19">
        <v>37.700000000000003</v>
      </c>
      <c r="F188" s="19">
        <v>17.670000000000002</v>
      </c>
      <c r="G188" s="26">
        <v>7.4</v>
      </c>
      <c r="H188" s="29">
        <f t="shared" si="24"/>
        <v>62.77</v>
      </c>
      <c r="I188" s="14">
        <f t="shared" si="31"/>
        <v>13647400.000000002</v>
      </c>
      <c r="J188" s="14">
        <f t="shared" si="32"/>
        <v>4152450.0000000005</v>
      </c>
      <c r="K188" s="14">
        <f t="shared" si="33"/>
        <v>8441842.5</v>
      </c>
      <c r="L188" s="14">
        <f t="shared" si="34"/>
        <v>11255790.000000002</v>
      </c>
      <c r="M188" s="14">
        <f t="shared" si="35"/>
        <v>2012800</v>
      </c>
      <c r="N188" s="17">
        <f t="shared" si="25"/>
        <v>19812650.000000004</v>
      </c>
      <c r="O188" s="17">
        <f t="shared" si="26"/>
        <v>24102042.5</v>
      </c>
      <c r="P188" s="17">
        <f t="shared" si="27"/>
        <v>26915990.000000004</v>
      </c>
      <c r="Q188" s="30">
        <f t="shared" si="28"/>
        <v>26636350.000000004</v>
      </c>
      <c r="R188" s="30">
        <f t="shared" si="29"/>
        <v>30925742.500000004</v>
      </c>
      <c r="S188" s="30">
        <f t="shared" si="30"/>
        <v>33739690.000000007</v>
      </c>
    </row>
    <row r="189" spans="2:19" ht="19.5" thickBot="1" x14ac:dyDescent="0.3">
      <c r="B189" s="1">
        <v>182</v>
      </c>
      <c r="C189" s="5" t="s">
        <v>308</v>
      </c>
      <c r="D189" s="8" t="s">
        <v>309</v>
      </c>
      <c r="E189" s="19">
        <v>65.599999999999994</v>
      </c>
      <c r="F189" s="19">
        <v>20.02</v>
      </c>
      <c r="G189" s="26">
        <v>7.4</v>
      </c>
      <c r="H189" s="29">
        <f t="shared" si="24"/>
        <v>93.02</v>
      </c>
      <c r="I189" s="14">
        <f t="shared" si="31"/>
        <v>23747199.999999996</v>
      </c>
      <c r="J189" s="14">
        <f t="shared" si="32"/>
        <v>4704700</v>
      </c>
      <c r="K189" s="14">
        <f t="shared" si="33"/>
        <v>9564555</v>
      </c>
      <c r="L189" s="14">
        <f t="shared" si="34"/>
        <v>12752740</v>
      </c>
      <c r="M189" s="14">
        <f t="shared" si="35"/>
        <v>2012800</v>
      </c>
      <c r="N189" s="17">
        <f t="shared" si="25"/>
        <v>30464699.999999996</v>
      </c>
      <c r="O189" s="17">
        <f t="shared" si="26"/>
        <v>35324555</v>
      </c>
      <c r="P189" s="17">
        <f t="shared" si="27"/>
        <v>38512740</v>
      </c>
      <c r="Q189" s="30">
        <f t="shared" si="28"/>
        <v>42338299.999999993</v>
      </c>
      <c r="R189" s="30">
        <f t="shared" si="29"/>
        <v>47198154.999999993</v>
      </c>
      <c r="S189" s="30">
        <f t="shared" si="30"/>
        <v>50386339.999999993</v>
      </c>
    </row>
    <row r="190" spans="2:19" ht="19.5" thickBot="1" x14ac:dyDescent="0.3">
      <c r="B190" s="1">
        <v>183</v>
      </c>
      <c r="C190" s="5" t="s">
        <v>310</v>
      </c>
      <c r="D190" s="8" t="s">
        <v>311</v>
      </c>
      <c r="E190" s="19">
        <v>65.599999999999994</v>
      </c>
      <c r="F190" s="19">
        <v>20.02</v>
      </c>
      <c r="G190" s="26">
        <v>7.4</v>
      </c>
      <c r="H190" s="29">
        <f t="shared" si="24"/>
        <v>93.02</v>
      </c>
      <c r="I190" s="14">
        <f t="shared" si="31"/>
        <v>23747199.999999996</v>
      </c>
      <c r="J190" s="14">
        <f t="shared" si="32"/>
        <v>4704700</v>
      </c>
      <c r="K190" s="14">
        <f t="shared" si="33"/>
        <v>9564555</v>
      </c>
      <c r="L190" s="14">
        <f t="shared" si="34"/>
        <v>12752740</v>
      </c>
      <c r="M190" s="14">
        <f t="shared" si="35"/>
        <v>2012800</v>
      </c>
      <c r="N190" s="17">
        <f t="shared" si="25"/>
        <v>30464699.999999996</v>
      </c>
      <c r="O190" s="17">
        <f t="shared" si="26"/>
        <v>35324555</v>
      </c>
      <c r="P190" s="17">
        <f t="shared" si="27"/>
        <v>38512740</v>
      </c>
      <c r="Q190" s="30">
        <f t="shared" si="28"/>
        <v>42338299.999999993</v>
      </c>
      <c r="R190" s="30">
        <f t="shared" si="29"/>
        <v>47198154.999999993</v>
      </c>
      <c r="S190" s="30">
        <f t="shared" si="30"/>
        <v>50386339.999999993</v>
      </c>
    </row>
    <row r="191" spans="2:19" ht="19.5" thickBot="1" x14ac:dyDescent="0.3">
      <c r="B191" s="1">
        <v>184</v>
      </c>
      <c r="C191" s="5" t="s">
        <v>312</v>
      </c>
      <c r="D191" s="8" t="s">
        <v>459</v>
      </c>
      <c r="E191" s="19">
        <v>18</v>
      </c>
      <c r="F191" s="19">
        <v>5.16</v>
      </c>
      <c r="G191" s="26">
        <v>7.4</v>
      </c>
      <c r="H191" s="29">
        <f t="shared" si="24"/>
        <v>30.560000000000002</v>
      </c>
      <c r="I191" s="14">
        <f t="shared" si="31"/>
        <v>6516000</v>
      </c>
      <c r="J191" s="14">
        <f t="shared" si="32"/>
        <v>1212600</v>
      </c>
      <c r="K191" s="14">
        <f t="shared" si="33"/>
        <v>2465190</v>
      </c>
      <c r="L191" s="14">
        <f t="shared" si="34"/>
        <v>3286920</v>
      </c>
      <c r="M191" s="14">
        <f t="shared" si="35"/>
        <v>2012800</v>
      </c>
      <c r="N191" s="17">
        <f t="shared" si="25"/>
        <v>9741400</v>
      </c>
      <c r="O191" s="17">
        <f t="shared" si="26"/>
        <v>10993990</v>
      </c>
      <c r="P191" s="17">
        <f t="shared" si="27"/>
        <v>11815720</v>
      </c>
      <c r="Q191" s="30">
        <f t="shared" si="28"/>
        <v>12999400</v>
      </c>
      <c r="R191" s="30">
        <f t="shared" si="29"/>
        <v>14251990</v>
      </c>
      <c r="S191" s="30">
        <f t="shared" si="30"/>
        <v>15073720</v>
      </c>
    </row>
    <row r="192" spans="2:19" ht="19.5" thickBot="1" x14ac:dyDescent="0.3">
      <c r="B192" s="1">
        <v>185</v>
      </c>
      <c r="C192" s="5" t="s">
        <v>313</v>
      </c>
      <c r="D192" s="8" t="s">
        <v>314</v>
      </c>
      <c r="E192" s="19">
        <v>20</v>
      </c>
      <c r="F192" s="19">
        <v>5.16</v>
      </c>
      <c r="G192" s="26">
        <v>7.4</v>
      </c>
      <c r="H192" s="29">
        <f t="shared" si="24"/>
        <v>32.56</v>
      </c>
      <c r="I192" s="14">
        <f t="shared" si="31"/>
        <v>7240000</v>
      </c>
      <c r="J192" s="14">
        <f t="shared" si="32"/>
        <v>1212600</v>
      </c>
      <c r="K192" s="14">
        <f t="shared" si="33"/>
        <v>2465190</v>
      </c>
      <c r="L192" s="14">
        <f t="shared" si="34"/>
        <v>3286920</v>
      </c>
      <c r="M192" s="14">
        <f t="shared" si="35"/>
        <v>2012800</v>
      </c>
      <c r="N192" s="17">
        <f t="shared" si="25"/>
        <v>10465400</v>
      </c>
      <c r="O192" s="17">
        <f t="shared" si="26"/>
        <v>11717990</v>
      </c>
      <c r="P192" s="17">
        <f t="shared" si="27"/>
        <v>12539720</v>
      </c>
      <c r="Q192" s="30">
        <f t="shared" si="28"/>
        <v>14085400</v>
      </c>
      <c r="R192" s="30">
        <f t="shared" si="29"/>
        <v>15337990</v>
      </c>
      <c r="S192" s="30">
        <f t="shared" si="30"/>
        <v>16159720</v>
      </c>
    </row>
    <row r="193" spans="2:19" ht="19.5" thickBot="1" x14ac:dyDescent="0.3">
      <c r="B193" s="1">
        <v>186</v>
      </c>
      <c r="C193" s="5" t="s">
        <v>315</v>
      </c>
      <c r="D193" s="8" t="s">
        <v>316</v>
      </c>
      <c r="E193" s="19">
        <v>15.1</v>
      </c>
      <c r="F193" s="19">
        <v>5.16</v>
      </c>
      <c r="G193" s="26">
        <v>7.4</v>
      </c>
      <c r="H193" s="29">
        <f t="shared" si="24"/>
        <v>27.66</v>
      </c>
      <c r="I193" s="14">
        <f t="shared" si="31"/>
        <v>5466200</v>
      </c>
      <c r="J193" s="14">
        <f t="shared" si="32"/>
        <v>1212600</v>
      </c>
      <c r="K193" s="14">
        <f t="shared" si="33"/>
        <v>2465190</v>
      </c>
      <c r="L193" s="14">
        <f t="shared" si="34"/>
        <v>3286920</v>
      </c>
      <c r="M193" s="14">
        <f t="shared" si="35"/>
        <v>2012800</v>
      </c>
      <c r="N193" s="17">
        <f t="shared" si="25"/>
        <v>8691600</v>
      </c>
      <c r="O193" s="17">
        <f t="shared" si="26"/>
        <v>9944190</v>
      </c>
      <c r="P193" s="17">
        <f t="shared" si="27"/>
        <v>10765920</v>
      </c>
      <c r="Q193" s="30">
        <f t="shared" si="28"/>
        <v>11424700</v>
      </c>
      <c r="R193" s="30">
        <f t="shared" si="29"/>
        <v>12677290</v>
      </c>
      <c r="S193" s="30">
        <f t="shared" si="30"/>
        <v>13499020</v>
      </c>
    </row>
    <row r="194" spans="2:19" ht="19.5" thickBot="1" x14ac:dyDescent="0.3">
      <c r="B194" s="1">
        <v>187</v>
      </c>
      <c r="C194" s="5" t="s">
        <v>317</v>
      </c>
      <c r="D194" s="8" t="s">
        <v>318</v>
      </c>
      <c r="E194" s="19">
        <v>16</v>
      </c>
      <c r="F194" s="19">
        <v>9.14</v>
      </c>
      <c r="G194" s="26">
        <v>7.4</v>
      </c>
      <c r="H194" s="29">
        <f t="shared" si="24"/>
        <v>32.54</v>
      </c>
      <c r="I194" s="14">
        <f t="shared" si="31"/>
        <v>5792000</v>
      </c>
      <c r="J194" s="14">
        <f t="shared" si="32"/>
        <v>2147900</v>
      </c>
      <c r="K194" s="14">
        <f t="shared" si="33"/>
        <v>4366635</v>
      </c>
      <c r="L194" s="14">
        <f t="shared" si="34"/>
        <v>5822180</v>
      </c>
      <c r="M194" s="14">
        <f t="shared" si="35"/>
        <v>2012800</v>
      </c>
      <c r="N194" s="17">
        <f t="shared" si="25"/>
        <v>9952700</v>
      </c>
      <c r="O194" s="17">
        <f t="shared" si="26"/>
        <v>12171435</v>
      </c>
      <c r="P194" s="17">
        <f t="shared" si="27"/>
        <v>13626980</v>
      </c>
      <c r="Q194" s="30">
        <f t="shared" si="28"/>
        <v>12848700</v>
      </c>
      <c r="R194" s="30">
        <f t="shared" si="29"/>
        <v>15067435</v>
      </c>
      <c r="S194" s="30">
        <f t="shared" si="30"/>
        <v>16522980</v>
      </c>
    </row>
    <row r="195" spans="2:19" ht="19.5" thickBot="1" x14ac:dyDescent="0.3">
      <c r="B195" s="1">
        <v>188</v>
      </c>
      <c r="C195" s="5" t="s">
        <v>319</v>
      </c>
      <c r="D195" s="8" t="s">
        <v>460</v>
      </c>
      <c r="E195" s="19">
        <v>16</v>
      </c>
      <c r="F195" s="19">
        <v>10.19</v>
      </c>
      <c r="G195" s="26">
        <v>7.4</v>
      </c>
      <c r="H195" s="29">
        <f t="shared" si="24"/>
        <v>33.590000000000003</v>
      </c>
      <c r="I195" s="14">
        <f t="shared" si="31"/>
        <v>5792000</v>
      </c>
      <c r="J195" s="14">
        <f t="shared" si="32"/>
        <v>2394650</v>
      </c>
      <c r="K195" s="14">
        <f t="shared" si="33"/>
        <v>4868272.5</v>
      </c>
      <c r="L195" s="14">
        <f t="shared" si="34"/>
        <v>6491030</v>
      </c>
      <c r="M195" s="14">
        <f t="shared" si="35"/>
        <v>2012800</v>
      </c>
      <c r="N195" s="17">
        <f t="shared" si="25"/>
        <v>10199450</v>
      </c>
      <c r="O195" s="17">
        <f t="shared" si="26"/>
        <v>12673072.5</v>
      </c>
      <c r="P195" s="17">
        <f t="shared" si="27"/>
        <v>14295830</v>
      </c>
      <c r="Q195" s="30">
        <f t="shared" si="28"/>
        <v>13095450</v>
      </c>
      <c r="R195" s="30">
        <f t="shared" si="29"/>
        <v>15569072.5</v>
      </c>
      <c r="S195" s="30">
        <f t="shared" si="30"/>
        <v>17191830</v>
      </c>
    </row>
    <row r="196" spans="2:19" ht="19.5" thickBot="1" x14ac:dyDescent="0.3">
      <c r="B196" s="1">
        <v>189</v>
      </c>
      <c r="C196" s="5" t="s">
        <v>320</v>
      </c>
      <c r="D196" s="8" t="s">
        <v>461</v>
      </c>
      <c r="E196" s="19">
        <v>20</v>
      </c>
      <c r="F196" s="19">
        <v>9.6999999999999993</v>
      </c>
      <c r="G196" s="26">
        <v>7.4</v>
      </c>
      <c r="H196" s="29">
        <f t="shared" si="24"/>
        <v>37.1</v>
      </c>
      <c r="I196" s="14">
        <f t="shared" si="31"/>
        <v>7240000</v>
      </c>
      <c r="J196" s="14">
        <f t="shared" si="32"/>
        <v>2279500</v>
      </c>
      <c r="K196" s="14">
        <f t="shared" si="33"/>
        <v>4634175</v>
      </c>
      <c r="L196" s="14">
        <f t="shared" si="34"/>
        <v>6178900</v>
      </c>
      <c r="M196" s="14">
        <f t="shared" si="35"/>
        <v>2012800</v>
      </c>
      <c r="N196" s="17">
        <f t="shared" si="25"/>
        <v>11532300</v>
      </c>
      <c r="O196" s="17">
        <f t="shared" si="26"/>
        <v>13886975</v>
      </c>
      <c r="P196" s="17">
        <f t="shared" si="27"/>
        <v>15431700</v>
      </c>
      <c r="Q196" s="30">
        <f t="shared" si="28"/>
        <v>15152300</v>
      </c>
      <c r="R196" s="30">
        <f t="shared" si="29"/>
        <v>17506975</v>
      </c>
      <c r="S196" s="30">
        <f t="shared" si="30"/>
        <v>19051700</v>
      </c>
    </row>
    <row r="197" spans="2:19" ht="19.5" thickBot="1" x14ac:dyDescent="0.3">
      <c r="B197" s="1">
        <v>190</v>
      </c>
      <c r="C197" s="5" t="s">
        <v>321</v>
      </c>
      <c r="D197" s="8" t="s">
        <v>322</v>
      </c>
      <c r="E197" s="19">
        <v>2</v>
      </c>
      <c r="F197" s="19">
        <v>2.66</v>
      </c>
      <c r="G197" s="26">
        <v>5.81</v>
      </c>
      <c r="H197" s="29">
        <f t="shared" si="24"/>
        <v>10.469999999999999</v>
      </c>
      <c r="I197" s="14">
        <f t="shared" si="31"/>
        <v>724000</v>
      </c>
      <c r="J197" s="14">
        <f t="shared" si="32"/>
        <v>625100</v>
      </c>
      <c r="K197" s="14">
        <f t="shared" si="33"/>
        <v>1270815</v>
      </c>
      <c r="L197" s="14">
        <f t="shared" si="34"/>
        <v>1694420</v>
      </c>
      <c r="M197" s="14">
        <f t="shared" si="35"/>
        <v>1580320</v>
      </c>
      <c r="N197" s="17">
        <f t="shared" si="25"/>
        <v>2929420</v>
      </c>
      <c r="O197" s="17">
        <f t="shared" si="26"/>
        <v>3575135</v>
      </c>
      <c r="P197" s="17">
        <f t="shared" si="27"/>
        <v>3998740</v>
      </c>
      <c r="Q197" s="30">
        <f t="shared" si="28"/>
        <v>3291420</v>
      </c>
      <c r="R197" s="30">
        <f t="shared" si="29"/>
        <v>3937135</v>
      </c>
      <c r="S197" s="30">
        <f t="shared" si="30"/>
        <v>4360740</v>
      </c>
    </row>
    <row r="198" spans="2:19" ht="19.5" thickBot="1" x14ac:dyDescent="0.3">
      <c r="B198" s="1">
        <v>191</v>
      </c>
      <c r="C198" s="5" t="s">
        <v>323</v>
      </c>
      <c r="D198" s="8" t="s">
        <v>324</v>
      </c>
      <c r="E198" s="19">
        <v>5.2</v>
      </c>
      <c r="F198" s="19">
        <v>3.89</v>
      </c>
      <c r="G198" s="26">
        <v>5.81</v>
      </c>
      <c r="H198" s="29">
        <f t="shared" si="24"/>
        <v>14.899999999999999</v>
      </c>
      <c r="I198" s="14">
        <f t="shared" si="31"/>
        <v>1882400</v>
      </c>
      <c r="J198" s="14">
        <f t="shared" si="32"/>
        <v>914150</v>
      </c>
      <c r="K198" s="14">
        <f t="shared" si="33"/>
        <v>1858447.5</v>
      </c>
      <c r="L198" s="14">
        <f t="shared" si="34"/>
        <v>2477930</v>
      </c>
      <c r="M198" s="14">
        <f t="shared" si="35"/>
        <v>1580320</v>
      </c>
      <c r="N198" s="17">
        <f t="shared" si="25"/>
        <v>4376870</v>
      </c>
      <c r="O198" s="17">
        <f t="shared" si="26"/>
        <v>5321167.5</v>
      </c>
      <c r="P198" s="17">
        <f t="shared" si="27"/>
        <v>5940650</v>
      </c>
      <c r="Q198" s="30">
        <f t="shared" si="28"/>
        <v>5318070</v>
      </c>
      <c r="R198" s="30">
        <f t="shared" si="29"/>
        <v>6262367.5</v>
      </c>
      <c r="S198" s="30">
        <f t="shared" si="30"/>
        <v>6881850</v>
      </c>
    </row>
    <row r="199" spans="2:19" ht="19.5" thickBot="1" x14ac:dyDescent="0.3">
      <c r="B199" s="1">
        <v>192</v>
      </c>
      <c r="C199" s="5" t="s">
        <v>325</v>
      </c>
      <c r="D199" s="8" t="s">
        <v>326</v>
      </c>
      <c r="E199" s="19">
        <v>2</v>
      </c>
      <c r="F199" s="19">
        <v>1.85</v>
      </c>
      <c r="G199" s="26">
        <v>2.42</v>
      </c>
      <c r="H199" s="29">
        <f t="shared" si="24"/>
        <v>6.27</v>
      </c>
      <c r="I199" s="14">
        <f t="shared" si="31"/>
        <v>724000</v>
      </c>
      <c r="J199" s="14">
        <f t="shared" si="32"/>
        <v>434750</v>
      </c>
      <c r="K199" s="14">
        <f t="shared" si="33"/>
        <v>883837.5</v>
      </c>
      <c r="L199" s="14">
        <f t="shared" si="34"/>
        <v>1178450</v>
      </c>
      <c r="M199" s="14">
        <f t="shared" si="35"/>
        <v>658240</v>
      </c>
      <c r="N199" s="17">
        <f t="shared" si="25"/>
        <v>1816990</v>
      </c>
      <c r="O199" s="17">
        <f t="shared" si="26"/>
        <v>2266077.5</v>
      </c>
      <c r="P199" s="17">
        <f t="shared" si="27"/>
        <v>2560690</v>
      </c>
      <c r="Q199" s="30">
        <f t="shared" si="28"/>
        <v>2178990</v>
      </c>
      <c r="R199" s="30">
        <f t="shared" si="29"/>
        <v>2628077.5</v>
      </c>
      <c r="S199" s="30">
        <f t="shared" si="30"/>
        <v>2922690</v>
      </c>
    </row>
    <row r="200" spans="2:19" ht="19.5" thickBot="1" x14ac:dyDescent="0.3">
      <c r="B200" s="1">
        <v>193</v>
      </c>
      <c r="C200" s="5" t="s">
        <v>327</v>
      </c>
      <c r="D200" s="8" t="s">
        <v>328</v>
      </c>
      <c r="E200" s="19">
        <v>2.2000000000000002</v>
      </c>
      <c r="F200" s="19">
        <v>2.1</v>
      </c>
      <c r="G200" s="26">
        <v>1.99</v>
      </c>
      <c r="H200" s="29">
        <f t="shared" ref="H200:H263" si="36">G200+F200+E200</f>
        <v>6.29</v>
      </c>
      <c r="I200" s="14">
        <f t="shared" si="31"/>
        <v>796400.00000000012</v>
      </c>
      <c r="J200" s="14">
        <f t="shared" si="32"/>
        <v>493500</v>
      </c>
      <c r="K200" s="14">
        <f t="shared" si="33"/>
        <v>1003275</v>
      </c>
      <c r="L200" s="14">
        <f t="shared" si="34"/>
        <v>1337700</v>
      </c>
      <c r="M200" s="14">
        <f t="shared" si="35"/>
        <v>541280</v>
      </c>
      <c r="N200" s="17">
        <f t="shared" ref="N200:N263" si="37">I200+J200+M200</f>
        <v>1831180</v>
      </c>
      <c r="O200" s="17">
        <f t="shared" ref="O200:O263" si="38">I200+K200+M200</f>
        <v>2340955</v>
      </c>
      <c r="P200" s="17">
        <f t="shared" ref="P200:P263" si="39">I200+L200+M200</f>
        <v>2675380</v>
      </c>
      <c r="Q200" s="30">
        <f t="shared" ref="Q200:Q263" si="40">(I200*$Q$5)+J200+M200</f>
        <v>2229380</v>
      </c>
      <c r="R200" s="30">
        <f t="shared" ref="R200:R263" si="41">(I200*$Q$5)+K200+M200</f>
        <v>2739155</v>
      </c>
      <c r="S200" s="30">
        <f t="shared" ref="S200:S263" si="42">(I200*$Q$5)+L200+M200</f>
        <v>3073580</v>
      </c>
    </row>
    <row r="201" spans="2:19" ht="19.5" thickBot="1" x14ac:dyDescent="0.3">
      <c r="B201" s="1">
        <v>194</v>
      </c>
      <c r="C201" s="5" t="s">
        <v>329</v>
      </c>
      <c r="D201" s="8" t="s">
        <v>330</v>
      </c>
      <c r="E201" s="19">
        <v>4</v>
      </c>
      <c r="F201" s="19">
        <v>4.7300000000000004</v>
      </c>
      <c r="G201" s="26">
        <v>5.81</v>
      </c>
      <c r="H201" s="29">
        <f t="shared" si="36"/>
        <v>14.54</v>
      </c>
      <c r="I201" s="14">
        <f t="shared" ref="I201:I264" si="43">E201*$E$2</f>
        <v>1448000</v>
      </c>
      <c r="J201" s="14">
        <f t="shared" ref="J201:J264" si="44">F201*$E$3</f>
        <v>1111550</v>
      </c>
      <c r="K201" s="14">
        <f t="shared" ref="K201:K264" si="45">F201*$E$4</f>
        <v>2259757.5</v>
      </c>
      <c r="L201" s="14">
        <f t="shared" ref="L201:L264" si="46">F201*$E$5</f>
        <v>3013010.0000000005</v>
      </c>
      <c r="M201" s="14">
        <f t="shared" ref="M201:M264" si="47">G201*$E$6</f>
        <v>1580320</v>
      </c>
      <c r="N201" s="17">
        <f t="shared" si="37"/>
        <v>4139870</v>
      </c>
      <c r="O201" s="17">
        <f t="shared" si="38"/>
        <v>5288077.5</v>
      </c>
      <c r="P201" s="17">
        <f t="shared" si="39"/>
        <v>6041330</v>
      </c>
      <c r="Q201" s="30">
        <f t="shared" si="40"/>
        <v>4863870</v>
      </c>
      <c r="R201" s="30">
        <f t="shared" si="41"/>
        <v>6012077.5</v>
      </c>
      <c r="S201" s="30">
        <f t="shared" si="42"/>
        <v>6765330</v>
      </c>
    </row>
    <row r="202" spans="2:19" ht="19.5" thickBot="1" x14ac:dyDescent="0.3">
      <c r="B202" s="1">
        <v>195</v>
      </c>
      <c r="C202" s="5" t="s">
        <v>331</v>
      </c>
      <c r="D202" s="8" t="s">
        <v>332</v>
      </c>
      <c r="E202" s="19">
        <v>4.5999999999999996</v>
      </c>
      <c r="F202" s="19">
        <v>3.98</v>
      </c>
      <c r="G202" s="26">
        <v>5.81</v>
      </c>
      <c r="H202" s="29">
        <f t="shared" si="36"/>
        <v>14.389999999999999</v>
      </c>
      <c r="I202" s="14">
        <f t="shared" si="43"/>
        <v>1665199.9999999998</v>
      </c>
      <c r="J202" s="14">
        <f t="shared" si="44"/>
        <v>935300</v>
      </c>
      <c r="K202" s="14">
        <f t="shared" si="45"/>
        <v>1901445</v>
      </c>
      <c r="L202" s="14">
        <f t="shared" si="46"/>
        <v>2535260</v>
      </c>
      <c r="M202" s="14">
        <f t="shared" si="47"/>
        <v>1580320</v>
      </c>
      <c r="N202" s="17">
        <f t="shared" si="37"/>
        <v>4180820</v>
      </c>
      <c r="O202" s="17">
        <f t="shared" si="38"/>
        <v>5146965</v>
      </c>
      <c r="P202" s="17">
        <f t="shared" si="39"/>
        <v>5780780</v>
      </c>
      <c r="Q202" s="30">
        <f t="shared" si="40"/>
        <v>5013420</v>
      </c>
      <c r="R202" s="30">
        <f t="shared" si="41"/>
        <v>5979565</v>
      </c>
      <c r="S202" s="30">
        <f t="shared" si="42"/>
        <v>6613380</v>
      </c>
    </row>
    <row r="203" spans="2:19" ht="19.5" thickBot="1" x14ac:dyDescent="0.3">
      <c r="B203" s="1">
        <v>196</v>
      </c>
      <c r="C203" s="5" t="s">
        <v>333</v>
      </c>
      <c r="D203" s="8" t="s">
        <v>334</v>
      </c>
      <c r="E203" s="19">
        <v>6</v>
      </c>
      <c r="F203" s="19">
        <v>5</v>
      </c>
      <c r="G203" s="26">
        <v>5.88</v>
      </c>
      <c r="H203" s="29">
        <f t="shared" si="36"/>
        <v>16.88</v>
      </c>
      <c r="I203" s="14">
        <f t="shared" si="43"/>
        <v>2172000</v>
      </c>
      <c r="J203" s="14">
        <f t="shared" si="44"/>
        <v>1175000</v>
      </c>
      <c r="K203" s="14">
        <f t="shared" si="45"/>
        <v>2388750</v>
      </c>
      <c r="L203" s="14">
        <f t="shared" si="46"/>
        <v>3185000</v>
      </c>
      <c r="M203" s="14">
        <f t="shared" si="47"/>
        <v>1599360</v>
      </c>
      <c r="N203" s="17">
        <f t="shared" si="37"/>
        <v>4946360</v>
      </c>
      <c r="O203" s="17">
        <f t="shared" si="38"/>
        <v>6160110</v>
      </c>
      <c r="P203" s="17">
        <f t="shared" si="39"/>
        <v>6956360</v>
      </c>
      <c r="Q203" s="30">
        <f t="shared" si="40"/>
        <v>6032360</v>
      </c>
      <c r="R203" s="30">
        <f t="shared" si="41"/>
        <v>7246110</v>
      </c>
      <c r="S203" s="30">
        <f t="shared" si="42"/>
        <v>8042360</v>
      </c>
    </row>
    <row r="204" spans="2:19" ht="19.5" thickBot="1" x14ac:dyDescent="0.3">
      <c r="B204" s="1">
        <v>197</v>
      </c>
      <c r="C204" s="5" t="s">
        <v>335</v>
      </c>
      <c r="D204" s="8" t="s">
        <v>336</v>
      </c>
      <c r="E204" s="19">
        <v>7.2</v>
      </c>
      <c r="F204" s="19">
        <v>6.08</v>
      </c>
      <c r="G204" s="26">
        <v>5.88</v>
      </c>
      <c r="H204" s="29">
        <f t="shared" si="36"/>
        <v>19.16</v>
      </c>
      <c r="I204" s="14">
        <f t="shared" si="43"/>
        <v>2606400</v>
      </c>
      <c r="J204" s="14">
        <f t="shared" si="44"/>
        <v>1428800</v>
      </c>
      <c r="K204" s="14">
        <f t="shared" si="45"/>
        <v>2904720</v>
      </c>
      <c r="L204" s="14">
        <f t="shared" si="46"/>
        <v>3872960</v>
      </c>
      <c r="M204" s="14">
        <f t="shared" si="47"/>
        <v>1599360</v>
      </c>
      <c r="N204" s="17">
        <f t="shared" si="37"/>
        <v>5634560</v>
      </c>
      <c r="O204" s="17">
        <f t="shared" si="38"/>
        <v>7110480</v>
      </c>
      <c r="P204" s="17">
        <f t="shared" si="39"/>
        <v>8078720</v>
      </c>
      <c r="Q204" s="30">
        <f t="shared" si="40"/>
        <v>6937760</v>
      </c>
      <c r="R204" s="30">
        <f t="shared" si="41"/>
        <v>8413680</v>
      </c>
      <c r="S204" s="30">
        <f t="shared" si="42"/>
        <v>9381920</v>
      </c>
    </row>
    <row r="205" spans="2:19" ht="19.5" thickBot="1" x14ac:dyDescent="0.3">
      <c r="B205" s="1">
        <v>198</v>
      </c>
      <c r="C205" s="5" t="s">
        <v>337</v>
      </c>
      <c r="D205" s="8" t="s">
        <v>338</v>
      </c>
      <c r="E205" s="19">
        <v>10</v>
      </c>
      <c r="F205" s="19">
        <v>7.14</v>
      </c>
      <c r="G205" s="26">
        <v>5.88</v>
      </c>
      <c r="H205" s="29">
        <f t="shared" si="36"/>
        <v>23.02</v>
      </c>
      <c r="I205" s="14">
        <f t="shared" si="43"/>
        <v>3620000</v>
      </c>
      <c r="J205" s="14">
        <f t="shared" si="44"/>
        <v>1677900</v>
      </c>
      <c r="K205" s="14">
        <f t="shared" si="45"/>
        <v>3411135</v>
      </c>
      <c r="L205" s="14">
        <f t="shared" si="46"/>
        <v>4548180</v>
      </c>
      <c r="M205" s="14">
        <f t="shared" si="47"/>
        <v>1599360</v>
      </c>
      <c r="N205" s="17">
        <f t="shared" si="37"/>
        <v>6897260</v>
      </c>
      <c r="O205" s="17">
        <f t="shared" si="38"/>
        <v>8630495</v>
      </c>
      <c r="P205" s="17">
        <f t="shared" si="39"/>
        <v>9767540</v>
      </c>
      <c r="Q205" s="30">
        <f t="shared" si="40"/>
        <v>8707260</v>
      </c>
      <c r="R205" s="30">
        <f t="shared" si="41"/>
        <v>10440495</v>
      </c>
      <c r="S205" s="30">
        <f t="shared" si="42"/>
        <v>11577540</v>
      </c>
    </row>
    <row r="206" spans="2:19" ht="19.5" thickBot="1" x14ac:dyDescent="0.3">
      <c r="B206" s="1">
        <v>199</v>
      </c>
      <c r="C206" s="5" t="s">
        <v>339</v>
      </c>
      <c r="D206" s="8" t="s">
        <v>340</v>
      </c>
      <c r="E206" s="19">
        <v>4</v>
      </c>
      <c r="F206" s="19">
        <v>4.7300000000000004</v>
      </c>
      <c r="G206" s="26">
        <v>5.88</v>
      </c>
      <c r="H206" s="29">
        <f t="shared" si="36"/>
        <v>14.61</v>
      </c>
      <c r="I206" s="14">
        <f t="shared" si="43"/>
        <v>1448000</v>
      </c>
      <c r="J206" s="14">
        <f t="shared" si="44"/>
        <v>1111550</v>
      </c>
      <c r="K206" s="14">
        <f t="shared" si="45"/>
        <v>2259757.5</v>
      </c>
      <c r="L206" s="14">
        <f t="shared" si="46"/>
        <v>3013010.0000000005</v>
      </c>
      <c r="M206" s="14">
        <f t="shared" si="47"/>
        <v>1599360</v>
      </c>
      <c r="N206" s="17">
        <f t="shared" si="37"/>
        <v>4158910</v>
      </c>
      <c r="O206" s="17">
        <f t="shared" si="38"/>
        <v>5307117.5</v>
      </c>
      <c r="P206" s="17">
        <f t="shared" si="39"/>
        <v>6060370</v>
      </c>
      <c r="Q206" s="30">
        <f t="shared" si="40"/>
        <v>4882910</v>
      </c>
      <c r="R206" s="30">
        <f t="shared" si="41"/>
        <v>6031117.5</v>
      </c>
      <c r="S206" s="30">
        <f t="shared" si="42"/>
        <v>6784370</v>
      </c>
    </row>
    <row r="207" spans="2:19" ht="19.5" thickBot="1" x14ac:dyDescent="0.3">
      <c r="B207" s="1">
        <v>200</v>
      </c>
      <c r="C207" s="5" t="s">
        <v>341</v>
      </c>
      <c r="D207" s="8" t="s">
        <v>342</v>
      </c>
      <c r="E207" s="19">
        <v>12</v>
      </c>
      <c r="F207" s="19">
        <v>5.65</v>
      </c>
      <c r="G207" s="26">
        <v>5.88</v>
      </c>
      <c r="H207" s="29">
        <f t="shared" si="36"/>
        <v>23.53</v>
      </c>
      <c r="I207" s="14">
        <f t="shared" si="43"/>
        <v>4344000</v>
      </c>
      <c r="J207" s="14">
        <f t="shared" si="44"/>
        <v>1327750</v>
      </c>
      <c r="K207" s="14">
        <f t="shared" si="45"/>
        <v>2699287.5</v>
      </c>
      <c r="L207" s="14">
        <f t="shared" si="46"/>
        <v>3599050</v>
      </c>
      <c r="M207" s="14">
        <f t="shared" si="47"/>
        <v>1599360</v>
      </c>
      <c r="N207" s="17">
        <f t="shared" si="37"/>
        <v>7271110</v>
      </c>
      <c r="O207" s="17">
        <f t="shared" si="38"/>
        <v>8642647.5</v>
      </c>
      <c r="P207" s="17">
        <f t="shared" si="39"/>
        <v>9542410</v>
      </c>
      <c r="Q207" s="30">
        <f t="shared" si="40"/>
        <v>9443110</v>
      </c>
      <c r="R207" s="30">
        <f t="shared" si="41"/>
        <v>10814647.5</v>
      </c>
      <c r="S207" s="30">
        <f t="shared" si="42"/>
        <v>11714410</v>
      </c>
    </row>
    <row r="208" spans="2:19" ht="19.5" thickBot="1" x14ac:dyDescent="0.3">
      <c r="B208" s="1">
        <v>201</v>
      </c>
      <c r="C208" s="5" t="s">
        <v>343</v>
      </c>
      <c r="D208" s="8" t="s">
        <v>344</v>
      </c>
      <c r="E208" s="19">
        <v>10.5</v>
      </c>
      <c r="F208" s="19">
        <v>5</v>
      </c>
      <c r="G208" s="26">
        <v>5.88</v>
      </c>
      <c r="H208" s="29">
        <f t="shared" si="36"/>
        <v>21.38</v>
      </c>
      <c r="I208" s="14">
        <f t="shared" si="43"/>
        <v>3801000</v>
      </c>
      <c r="J208" s="14">
        <f t="shared" si="44"/>
        <v>1175000</v>
      </c>
      <c r="K208" s="14">
        <f t="shared" si="45"/>
        <v>2388750</v>
      </c>
      <c r="L208" s="14">
        <f t="shared" si="46"/>
        <v>3185000</v>
      </c>
      <c r="M208" s="14">
        <f t="shared" si="47"/>
        <v>1599360</v>
      </c>
      <c r="N208" s="17">
        <f t="shared" si="37"/>
        <v>6575360</v>
      </c>
      <c r="O208" s="17">
        <f t="shared" si="38"/>
        <v>7789110</v>
      </c>
      <c r="P208" s="17">
        <f t="shared" si="39"/>
        <v>8585360</v>
      </c>
      <c r="Q208" s="30">
        <f t="shared" si="40"/>
        <v>8475860</v>
      </c>
      <c r="R208" s="30">
        <f t="shared" si="41"/>
        <v>9689610</v>
      </c>
      <c r="S208" s="30">
        <f t="shared" si="42"/>
        <v>10485860</v>
      </c>
    </row>
    <row r="209" spans="2:19" ht="19.5" thickBot="1" x14ac:dyDescent="0.3">
      <c r="B209" s="1">
        <v>202</v>
      </c>
      <c r="C209" s="5" t="s">
        <v>345</v>
      </c>
      <c r="D209" s="8" t="s">
        <v>346</v>
      </c>
      <c r="E209" s="19">
        <v>7.2</v>
      </c>
      <c r="F209" s="19">
        <v>5.84</v>
      </c>
      <c r="G209" s="26">
        <v>5.88</v>
      </c>
      <c r="H209" s="29">
        <f t="shared" si="36"/>
        <v>18.919999999999998</v>
      </c>
      <c r="I209" s="14">
        <f t="shared" si="43"/>
        <v>2606400</v>
      </c>
      <c r="J209" s="14">
        <f t="shared" si="44"/>
        <v>1372400</v>
      </c>
      <c r="K209" s="14">
        <f t="shared" si="45"/>
        <v>2790060</v>
      </c>
      <c r="L209" s="14">
        <f t="shared" si="46"/>
        <v>3720080</v>
      </c>
      <c r="M209" s="14">
        <f t="shared" si="47"/>
        <v>1599360</v>
      </c>
      <c r="N209" s="17">
        <f t="shared" si="37"/>
        <v>5578160</v>
      </c>
      <c r="O209" s="17">
        <f t="shared" si="38"/>
        <v>6995820</v>
      </c>
      <c r="P209" s="17">
        <f t="shared" si="39"/>
        <v>7925840</v>
      </c>
      <c r="Q209" s="30">
        <f t="shared" si="40"/>
        <v>6881360</v>
      </c>
      <c r="R209" s="30">
        <f t="shared" si="41"/>
        <v>8299020</v>
      </c>
      <c r="S209" s="30">
        <f t="shared" si="42"/>
        <v>9229040</v>
      </c>
    </row>
    <row r="210" spans="2:19" ht="19.5" thickBot="1" x14ac:dyDescent="0.3">
      <c r="B210" s="1">
        <v>203</v>
      </c>
      <c r="C210" s="5" t="s">
        <v>347</v>
      </c>
      <c r="D210" s="8" t="s">
        <v>348</v>
      </c>
      <c r="E210" s="19">
        <v>6</v>
      </c>
      <c r="F210" s="19">
        <v>4.82</v>
      </c>
      <c r="G210" s="26">
        <v>5.88</v>
      </c>
      <c r="H210" s="29">
        <f t="shared" si="36"/>
        <v>16.7</v>
      </c>
      <c r="I210" s="14">
        <f t="shared" si="43"/>
        <v>2172000</v>
      </c>
      <c r="J210" s="14">
        <f t="shared" si="44"/>
        <v>1132700</v>
      </c>
      <c r="K210" s="14">
        <f t="shared" si="45"/>
        <v>2302755</v>
      </c>
      <c r="L210" s="14">
        <f t="shared" si="46"/>
        <v>3070340</v>
      </c>
      <c r="M210" s="14">
        <f t="shared" si="47"/>
        <v>1599360</v>
      </c>
      <c r="N210" s="17">
        <f t="shared" si="37"/>
        <v>4904060</v>
      </c>
      <c r="O210" s="17">
        <f t="shared" si="38"/>
        <v>6074115</v>
      </c>
      <c r="P210" s="17">
        <f t="shared" si="39"/>
        <v>6841700</v>
      </c>
      <c r="Q210" s="30">
        <f t="shared" si="40"/>
        <v>5990060</v>
      </c>
      <c r="R210" s="30">
        <f t="shared" si="41"/>
        <v>7160115</v>
      </c>
      <c r="S210" s="30">
        <f t="shared" si="42"/>
        <v>7927700</v>
      </c>
    </row>
    <row r="211" spans="2:19" ht="19.5" thickBot="1" x14ac:dyDescent="0.3">
      <c r="B211" s="1">
        <v>204</v>
      </c>
      <c r="C211" s="5" t="s">
        <v>349</v>
      </c>
      <c r="D211" s="8" t="s">
        <v>350</v>
      </c>
      <c r="E211" s="19">
        <v>7.6</v>
      </c>
      <c r="F211" s="19">
        <v>5.28</v>
      </c>
      <c r="G211" s="26">
        <v>5.88</v>
      </c>
      <c r="H211" s="29">
        <f t="shared" si="36"/>
        <v>18.759999999999998</v>
      </c>
      <c r="I211" s="14">
        <f t="shared" si="43"/>
        <v>2751200</v>
      </c>
      <c r="J211" s="14">
        <f t="shared" si="44"/>
        <v>1240800</v>
      </c>
      <c r="K211" s="14">
        <f t="shared" si="45"/>
        <v>2522520</v>
      </c>
      <c r="L211" s="14">
        <f t="shared" si="46"/>
        <v>3363360</v>
      </c>
      <c r="M211" s="14">
        <f t="shared" si="47"/>
        <v>1599360</v>
      </c>
      <c r="N211" s="17">
        <f t="shared" si="37"/>
        <v>5591360</v>
      </c>
      <c r="O211" s="17">
        <f t="shared" si="38"/>
        <v>6873080</v>
      </c>
      <c r="P211" s="17">
        <f t="shared" si="39"/>
        <v>7713920</v>
      </c>
      <c r="Q211" s="30">
        <f t="shared" si="40"/>
        <v>6966960</v>
      </c>
      <c r="R211" s="30">
        <f t="shared" si="41"/>
        <v>8248680</v>
      </c>
      <c r="S211" s="30">
        <f t="shared" si="42"/>
        <v>9089520</v>
      </c>
    </row>
    <row r="212" spans="2:19" ht="19.5" thickBot="1" x14ac:dyDescent="0.3">
      <c r="B212" s="1">
        <v>205</v>
      </c>
      <c r="C212" s="5" t="s">
        <v>351</v>
      </c>
      <c r="D212" s="8" t="s">
        <v>352</v>
      </c>
      <c r="E212" s="19">
        <v>5.2</v>
      </c>
      <c r="F212" s="19">
        <v>3.71</v>
      </c>
      <c r="G212" s="26">
        <v>5.88</v>
      </c>
      <c r="H212" s="29">
        <f t="shared" si="36"/>
        <v>14.79</v>
      </c>
      <c r="I212" s="14">
        <f t="shared" si="43"/>
        <v>1882400</v>
      </c>
      <c r="J212" s="14">
        <f t="shared" si="44"/>
        <v>871850</v>
      </c>
      <c r="K212" s="14">
        <f t="shared" si="45"/>
        <v>1772452.5</v>
      </c>
      <c r="L212" s="14">
        <f t="shared" si="46"/>
        <v>2363270</v>
      </c>
      <c r="M212" s="14">
        <f t="shared" si="47"/>
        <v>1599360</v>
      </c>
      <c r="N212" s="17">
        <f t="shared" si="37"/>
        <v>4353610</v>
      </c>
      <c r="O212" s="17">
        <f t="shared" si="38"/>
        <v>5254212.5</v>
      </c>
      <c r="P212" s="17">
        <f t="shared" si="39"/>
        <v>5845030</v>
      </c>
      <c r="Q212" s="30">
        <f t="shared" si="40"/>
        <v>5294810</v>
      </c>
      <c r="R212" s="30">
        <f t="shared" si="41"/>
        <v>6195412.5</v>
      </c>
      <c r="S212" s="30">
        <f t="shared" si="42"/>
        <v>6786230</v>
      </c>
    </row>
    <row r="213" spans="2:19" ht="19.5" thickBot="1" x14ac:dyDescent="0.3">
      <c r="B213" s="1">
        <v>206</v>
      </c>
      <c r="C213" s="5" t="s">
        <v>353</v>
      </c>
      <c r="D213" s="8" t="s">
        <v>354</v>
      </c>
      <c r="E213" s="19">
        <v>4</v>
      </c>
      <c r="F213" s="19">
        <v>2.9</v>
      </c>
      <c r="G213" s="26">
        <v>5.88</v>
      </c>
      <c r="H213" s="29">
        <f t="shared" si="36"/>
        <v>12.78</v>
      </c>
      <c r="I213" s="14">
        <f t="shared" si="43"/>
        <v>1448000</v>
      </c>
      <c r="J213" s="14">
        <f t="shared" si="44"/>
        <v>681500</v>
      </c>
      <c r="K213" s="14">
        <f t="shared" si="45"/>
        <v>1385475</v>
      </c>
      <c r="L213" s="14">
        <f t="shared" si="46"/>
        <v>1847300</v>
      </c>
      <c r="M213" s="14">
        <f t="shared" si="47"/>
        <v>1599360</v>
      </c>
      <c r="N213" s="17">
        <f t="shared" si="37"/>
        <v>3728860</v>
      </c>
      <c r="O213" s="17">
        <f t="shared" si="38"/>
        <v>4432835</v>
      </c>
      <c r="P213" s="17">
        <f t="shared" si="39"/>
        <v>4894660</v>
      </c>
      <c r="Q213" s="30">
        <f t="shared" si="40"/>
        <v>4452860</v>
      </c>
      <c r="R213" s="30">
        <f t="shared" si="41"/>
        <v>5156835</v>
      </c>
      <c r="S213" s="30">
        <f t="shared" si="42"/>
        <v>5618660</v>
      </c>
    </row>
    <row r="214" spans="2:19" ht="32.25" thickBot="1" x14ac:dyDescent="0.3">
      <c r="B214" s="1">
        <v>207</v>
      </c>
      <c r="C214" s="37" t="s">
        <v>548</v>
      </c>
      <c r="D214" s="34" t="s">
        <v>488</v>
      </c>
      <c r="E214" s="19">
        <v>2.2000000000000002</v>
      </c>
      <c r="F214" s="19">
        <v>1.85</v>
      </c>
      <c r="G214" s="26">
        <v>2.37</v>
      </c>
      <c r="H214" s="29">
        <f t="shared" si="36"/>
        <v>6.4200000000000008</v>
      </c>
      <c r="I214" s="14">
        <f t="shared" si="43"/>
        <v>796400.00000000012</v>
      </c>
      <c r="J214" s="14">
        <f t="shared" si="44"/>
        <v>434750</v>
      </c>
      <c r="K214" s="14">
        <f t="shared" si="45"/>
        <v>883837.5</v>
      </c>
      <c r="L214" s="14">
        <f t="shared" si="46"/>
        <v>1178450</v>
      </c>
      <c r="M214" s="14">
        <f t="shared" si="47"/>
        <v>644640</v>
      </c>
      <c r="N214" s="17">
        <f t="shared" si="37"/>
        <v>1875790</v>
      </c>
      <c r="O214" s="17">
        <f t="shared" si="38"/>
        <v>2324877.5</v>
      </c>
      <c r="P214" s="17">
        <f t="shared" si="39"/>
        <v>2619490</v>
      </c>
      <c r="Q214" s="30">
        <f t="shared" si="40"/>
        <v>2273990</v>
      </c>
      <c r="R214" s="30">
        <f t="shared" si="41"/>
        <v>2723077.5</v>
      </c>
      <c r="S214" s="30">
        <f t="shared" si="42"/>
        <v>3017690</v>
      </c>
    </row>
    <row r="215" spans="2:19" ht="32.25" thickBot="1" x14ac:dyDescent="0.3">
      <c r="B215" s="1">
        <v>208</v>
      </c>
      <c r="C215" s="37" t="s">
        <v>530</v>
      </c>
      <c r="D215" s="34" t="s">
        <v>489</v>
      </c>
      <c r="E215" s="19">
        <v>2.5</v>
      </c>
      <c r="F215" s="19">
        <v>1.85</v>
      </c>
      <c r="G215" s="26">
        <v>2.37</v>
      </c>
      <c r="H215" s="29">
        <f t="shared" si="36"/>
        <v>6.7200000000000006</v>
      </c>
      <c r="I215" s="14">
        <f t="shared" si="43"/>
        <v>905000</v>
      </c>
      <c r="J215" s="14">
        <f t="shared" si="44"/>
        <v>434750</v>
      </c>
      <c r="K215" s="14">
        <f t="shared" si="45"/>
        <v>883837.5</v>
      </c>
      <c r="L215" s="14">
        <f t="shared" si="46"/>
        <v>1178450</v>
      </c>
      <c r="M215" s="14">
        <f t="shared" si="47"/>
        <v>644640</v>
      </c>
      <c r="N215" s="17">
        <f t="shared" si="37"/>
        <v>1984390</v>
      </c>
      <c r="O215" s="17">
        <f t="shared" si="38"/>
        <v>2433477.5</v>
      </c>
      <c r="P215" s="17">
        <f t="shared" si="39"/>
        <v>2728090</v>
      </c>
      <c r="Q215" s="30">
        <f t="shared" si="40"/>
        <v>2436890</v>
      </c>
      <c r="R215" s="30">
        <f t="shared" si="41"/>
        <v>2885977.5</v>
      </c>
      <c r="S215" s="30">
        <f t="shared" si="42"/>
        <v>3180590</v>
      </c>
    </row>
    <row r="216" spans="2:19" ht="19.5" thickBot="1" x14ac:dyDescent="0.3">
      <c r="B216" s="1">
        <v>209</v>
      </c>
      <c r="C216" s="5" t="s">
        <v>355</v>
      </c>
      <c r="D216" s="8" t="s">
        <v>356</v>
      </c>
      <c r="E216" s="19">
        <v>35.5</v>
      </c>
      <c r="F216" s="19">
        <v>5.56</v>
      </c>
      <c r="G216" s="26">
        <v>5.88</v>
      </c>
      <c r="H216" s="29">
        <f t="shared" si="36"/>
        <v>46.94</v>
      </c>
      <c r="I216" s="14">
        <f t="shared" si="43"/>
        <v>12851000</v>
      </c>
      <c r="J216" s="14">
        <f t="shared" si="44"/>
        <v>1306600</v>
      </c>
      <c r="K216" s="14">
        <f t="shared" si="45"/>
        <v>2656290</v>
      </c>
      <c r="L216" s="14">
        <f t="shared" si="46"/>
        <v>3541719.9999999995</v>
      </c>
      <c r="M216" s="14">
        <f t="shared" si="47"/>
        <v>1599360</v>
      </c>
      <c r="N216" s="17">
        <f t="shared" si="37"/>
        <v>15756960</v>
      </c>
      <c r="O216" s="17">
        <f t="shared" si="38"/>
        <v>17106650</v>
      </c>
      <c r="P216" s="17">
        <f t="shared" si="39"/>
        <v>17992080</v>
      </c>
      <c r="Q216" s="30">
        <f t="shared" si="40"/>
        <v>22182460</v>
      </c>
      <c r="R216" s="30">
        <f t="shared" si="41"/>
        <v>23532150</v>
      </c>
      <c r="S216" s="30">
        <f t="shared" si="42"/>
        <v>24417580</v>
      </c>
    </row>
    <row r="217" spans="2:19" ht="19.5" thickBot="1" x14ac:dyDescent="0.3">
      <c r="B217" s="1">
        <v>210</v>
      </c>
      <c r="C217" s="5" t="s">
        <v>357</v>
      </c>
      <c r="D217" s="8" t="s">
        <v>358</v>
      </c>
      <c r="E217" s="19">
        <v>4.2</v>
      </c>
      <c r="F217" s="19">
        <v>5.81</v>
      </c>
      <c r="G217" s="26">
        <v>5.88</v>
      </c>
      <c r="H217" s="29">
        <f t="shared" si="36"/>
        <v>15.89</v>
      </c>
      <c r="I217" s="14">
        <f t="shared" si="43"/>
        <v>1520400</v>
      </c>
      <c r="J217" s="14">
        <f t="shared" si="44"/>
        <v>1365350</v>
      </c>
      <c r="K217" s="14">
        <f t="shared" si="45"/>
        <v>2775727.5</v>
      </c>
      <c r="L217" s="14">
        <f t="shared" si="46"/>
        <v>3700969.9999999995</v>
      </c>
      <c r="M217" s="14">
        <f t="shared" si="47"/>
        <v>1599360</v>
      </c>
      <c r="N217" s="17">
        <f t="shared" si="37"/>
        <v>4485110</v>
      </c>
      <c r="O217" s="17">
        <f t="shared" si="38"/>
        <v>5895487.5</v>
      </c>
      <c r="P217" s="17">
        <f t="shared" si="39"/>
        <v>6820730</v>
      </c>
      <c r="Q217" s="30">
        <f t="shared" si="40"/>
        <v>5245310</v>
      </c>
      <c r="R217" s="30">
        <f t="shared" si="41"/>
        <v>6655687.5</v>
      </c>
      <c r="S217" s="30">
        <f t="shared" si="42"/>
        <v>7580930</v>
      </c>
    </row>
    <row r="218" spans="2:19" ht="19.5" thickBot="1" x14ac:dyDescent="0.3">
      <c r="B218" s="1">
        <v>211</v>
      </c>
      <c r="C218" s="5" t="s">
        <v>359</v>
      </c>
      <c r="D218" s="8" t="s">
        <v>360</v>
      </c>
      <c r="E218" s="19">
        <v>5.3</v>
      </c>
      <c r="F218" s="19">
        <v>4.4800000000000004</v>
      </c>
      <c r="G218" s="26">
        <v>5.88</v>
      </c>
      <c r="H218" s="29">
        <f t="shared" si="36"/>
        <v>15.66</v>
      </c>
      <c r="I218" s="14">
        <f t="shared" si="43"/>
        <v>1918600</v>
      </c>
      <c r="J218" s="14">
        <f t="shared" si="44"/>
        <v>1052800</v>
      </c>
      <c r="K218" s="14">
        <f t="shared" si="45"/>
        <v>2140320</v>
      </c>
      <c r="L218" s="14">
        <f t="shared" si="46"/>
        <v>2853760.0000000005</v>
      </c>
      <c r="M218" s="14">
        <f t="shared" si="47"/>
        <v>1599360</v>
      </c>
      <c r="N218" s="17">
        <f t="shared" si="37"/>
        <v>4570760</v>
      </c>
      <c r="O218" s="17">
        <f t="shared" si="38"/>
        <v>5658280</v>
      </c>
      <c r="P218" s="17">
        <f t="shared" si="39"/>
        <v>6371720</v>
      </c>
      <c r="Q218" s="30">
        <f t="shared" si="40"/>
        <v>5530060</v>
      </c>
      <c r="R218" s="30">
        <f t="shared" si="41"/>
        <v>6617580</v>
      </c>
      <c r="S218" s="30">
        <f t="shared" si="42"/>
        <v>7331020</v>
      </c>
    </row>
    <row r="219" spans="2:19" ht="19.5" thickBot="1" x14ac:dyDescent="0.3">
      <c r="B219" s="1">
        <v>212</v>
      </c>
      <c r="C219" s="5" t="s">
        <v>361</v>
      </c>
      <c r="D219" s="8" t="s">
        <v>362</v>
      </c>
      <c r="E219" s="19">
        <v>5.3</v>
      </c>
      <c r="F219" s="19">
        <v>5.22</v>
      </c>
      <c r="G219" s="26">
        <v>5.88</v>
      </c>
      <c r="H219" s="29">
        <f t="shared" si="36"/>
        <v>16.399999999999999</v>
      </c>
      <c r="I219" s="14">
        <f t="shared" si="43"/>
        <v>1918600</v>
      </c>
      <c r="J219" s="14">
        <f t="shared" si="44"/>
        <v>1226700</v>
      </c>
      <c r="K219" s="14">
        <f t="shared" si="45"/>
        <v>2493855</v>
      </c>
      <c r="L219" s="14">
        <f t="shared" si="46"/>
        <v>3325140</v>
      </c>
      <c r="M219" s="14">
        <f t="shared" si="47"/>
        <v>1599360</v>
      </c>
      <c r="N219" s="17">
        <f t="shared" si="37"/>
        <v>4744660</v>
      </c>
      <c r="O219" s="17">
        <f t="shared" si="38"/>
        <v>6011815</v>
      </c>
      <c r="P219" s="17">
        <f t="shared" si="39"/>
        <v>6843100</v>
      </c>
      <c r="Q219" s="30">
        <f t="shared" si="40"/>
        <v>5703960</v>
      </c>
      <c r="R219" s="30">
        <f t="shared" si="41"/>
        <v>6971115</v>
      </c>
      <c r="S219" s="30">
        <f t="shared" si="42"/>
        <v>7802400</v>
      </c>
    </row>
    <row r="220" spans="2:19" ht="19.5" thickBot="1" x14ac:dyDescent="0.3">
      <c r="B220" s="1">
        <v>213</v>
      </c>
      <c r="C220" s="5" t="s">
        <v>363</v>
      </c>
      <c r="D220" s="8" t="s">
        <v>364</v>
      </c>
      <c r="E220" s="19">
        <v>7.7</v>
      </c>
      <c r="F220" s="19">
        <v>4.45</v>
      </c>
      <c r="G220" s="26">
        <v>5.88</v>
      </c>
      <c r="H220" s="29">
        <f t="shared" si="36"/>
        <v>18.03</v>
      </c>
      <c r="I220" s="14">
        <f t="shared" si="43"/>
        <v>2787400</v>
      </c>
      <c r="J220" s="14">
        <f t="shared" si="44"/>
        <v>1045750</v>
      </c>
      <c r="K220" s="14">
        <f t="shared" si="45"/>
        <v>2125987.5</v>
      </c>
      <c r="L220" s="14">
        <f t="shared" si="46"/>
        <v>2834650</v>
      </c>
      <c r="M220" s="14">
        <f t="shared" si="47"/>
        <v>1599360</v>
      </c>
      <c r="N220" s="17">
        <f t="shared" si="37"/>
        <v>5432510</v>
      </c>
      <c r="O220" s="17">
        <f t="shared" si="38"/>
        <v>6512747.5</v>
      </c>
      <c r="P220" s="17">
        <f t="shared" si="39"/>
        <v>7221410</v>
      </c>
      <c r="Q220" s="30">
        <f t="shared" si="40"/>
        <v>6826210</v>
      </c>
      <c r="R220" s="30">
        <f t="shared" si="41"/>
        <v>7906447.5</v>
      </c>
      <c r="S220" s="30">
        <f t="shared" si="42"/>
        <v>8615110</v>
      </c>
    </row>
    <row r="221" spans="2:19" ht="19.5" thickBot="1" x14ac:dyDescent="0.3">
      <c r="B221" s="1">
        <v>214</v>
      </c>
      <c r="C221" s="5" t="s">
        <v>365</v>
      </c>
      <c r="D221" s="8" t="s">
        <v>366</v>
      </c>
      <c r="E221" s="19">
        <v>12</v>
      </c>
      <c r="F221" s="19">
        <v>4.97</v>
      </c>
      <c r="G221" s="26" t="s">
        <v>479</v>
      </c>
      <c r="H221" s="29">
        <f t="shared" si="36"/>
        <v>22.78</v>
      </c>
      <c r="I221" s="14">
        <f t="shared" si="43"/>
        <v>4344000</v>
      </c>
      <c r="J221" s="14">
        <f t="shared" si="44"/>
        <v>1167950</v>
      </c>
      <c r="K221" s="14">
        <f t="shared" si="45"/>
        <v>2374417.5</v>
      </c>
      <c r="L221" s="14">
        <f t="shared" si="46"/>
        <v>3165890</v>
      </c>
      <c r="M221" s="14">
        <f t="shared" si="47"/>
        <v>1580320</v>
      </c>
      <c r="N221" s="17">
        <f t="shared" si="37"/>
        <v>7092270</v>
      </c>
      <c r="O221" s="17">
        <f t="shared" si="38"/>
        <v>8298737.5</v>
      </c>
      <c r="P221" s="17">
        <f t="shared" si="39"/>
        <v>9090210</v>
      </c>
      <c r="Q221" s="30">
        <f t="shared" si="40"/>
        <v>9264270</v>
      </c>
      <c r="R221" s="30">
        <f t="shared" si="41"/>
        <v>10470737.5</v>
      </c>
      <c r="S221" s="30">
        <f t="shared" si="42"/>
        <v>11262210</v>
      </c>
    </row>
    <row r="222" spans="2:19" ht="32.25" thickBot="1" x14ac:dyDescent="0.3">
      <c r="B222" s="1">
        <v>215</v>
      </c>
      <c r="C222" s="5" t="s">
        <v>367</v>
      </c>
      <c r="D222" s="8" t="s">
        <v>368</v>
      </c>
      <c r="E222" s="19">
        <v>28</v>
      </c>
      <c r="F222" s="19">
        <v>6.3</v>
      </c>
      <c r="G222" s="26" t="s">
        <v>479</v>
      </c>
      <c r="H222" s="29">
        <f t="shared" si="36"/>
        <v>40.11</v>
      </c>
      <c r="I222" s="14">
        <f t="shared" si="43"/>
        <v>10136000</v>
      </c>
      <c r="J222" s="14">
        <f t="shared" si="44"/>
        <v>1480500</v>
      </c>
      <c r="K222" s="14">
        <f t="shared" si="45"/>
        <v>3009825</v>
      </c>
      <c r="L222" s="14">
        <f t="shared" si="46"/>
        <v>4013100</v>
      </c>
      <c r="M222" s="14">
        <f t="shared" si="47"/>
        <v>1580320</v>
      </c>
      <c r="N222" s="17">
        <f t="shared" si="37"/>
        <v>13196820</v>
      </c>
      <c r="O222" s="17">
        <f t="shared" si="38"/>
        <v>14726145</v>
      </c>
      <c r="P222" s="17">
        <f t="shared" si="39"/>
        <v>15729420</v>
      </c>
      <c r="Q222" s="30">
        <f t="shared" si="40"/>
        <v>18264820</v>
      </c>
      <c r="R222" s="30">
        <f t="shared" si="41"/>
        <v>19794145</v>
      </c>
      <c r="S222" s="30">
        <f t="shared" si="42"/>
        <v>20797420</v>
      </c>
    </row>
    <row r="223" spans="2:19" ht="19.5" thickBot="1" x14ac:dyDescent="0.3">
      <c r="B223" s="1">
        <v>216</v>
      </c>
      <c r="C223" s="37" t="s">
        <v>531</v>
      </c>
      <c r="D223" s="34" t="s">
        <v>490</v>
      </c>
      <c r="E223" s="19">
        <v>5</v>
      </c>
      <c r="F223" s="19">
        <v>7.5</v>
      </c>
      <c r="G223" s="26">
        <v>5.88</v>
      </c>
      <c r="H223" s="29">
        <f t="shared" si="36"/>
        <v>18.38</v>
      </c>
      <c r="I223" s="14">
        <f t="shared" si="43"/>
        <v>1810000</v>
      </c>
      <c r="J223" s="14">
        <f t="shared" si="44"/>
        <v>1762500</v>
      </c>
      <c r="K223" s="14">
        <f t="shared" si="45"/>
        <v>3583125</v>
      </c>
      <c r="L223" s="14">
        <f t="shared" si="46"/>
        <v>4777500</v>
      </c>
      <c r="M223" s="14">
        <f t="shared" si="47"/>
        <v>1599360</v>
      </c>
      <c r="N223" s="17">
        <f t="shared" si="37"/>
        <v>5171860</v>
      </c>
      <c r="O223" s="17">
        <f t="shared" si="38"/>
        <v>6992485</v>
      </c>
      <c r="P223" s="17">
        <f t="shared" si="39"/>
        <v>8186860</v>
      </c>
      <c r="Q223" s="30">
        <f t="shared" si="40"/>
        <v>6076860</v>
      </c>
      <c r="R223" s="30">
        <f t="shared" si="41"/>
        <v>7897485</v>
      </c>
      <c r="S223" s="30">
        <f t="shared" si="42"/>
        <v>9091860</v>
      </c>
    </row>
    <row r="224" spans="2:19" ht="19.5" thickBot="1" x14ac:dyDescent="0.3">
      <c r="B224" s="1">
        <v>217</v>
      </c>
      <c r="C224" s="37" t="s">
        <v>532</v>
      </c>
      <c r="D224" s="32" t="s">
        <v>491</v>
      </c>
      <c r="E224" s="19">
        <v>8.5</v>
      </c>
      <c r="F224" s="19">
        <v>7.5</v>
      </c>
      <c r="G224" s="26">
        <v>5.88</v>
      </c>
      <c r="H224" s="29">
        <f t="shared" si="36"/>
        <v>21.88</v>
      </c>
      <c r="I224" s="14">
        <f t="shared" si="43"/>
        <v>3077000</v>
      </c>
      <c r="J224" s="14">
        <f t="shared" si="44"/>
        <v>1762500</v>
      </c>
      <c r="K224" s="14">
        <f t="shared" si="45"/>
        <v>3583125</v>
      </c>
      <c r="L224" s="14">
        <f t="shared" si="46"/>
        <v>4777500</v>
      </c>
      <c r="M224" s="14">
        <f t="shared" si="47"/>
        <v>1599360</v>
      </c>
      <c r="N224" s="17">
        <f t="shared" si="37"/>
        <v>6438860</v>
      </c>
      <c r="O224" s="17">
        <f t="shared" si="38"/>
        <v>8259485</v>
      </c>
      <c r="P224" s="17">
        <f t="shared" si="39"/>
        <v>9453860</v>
      </c>
      <c r="Q224" s="30">
        <f t="shared" si="40"/>
        <v>7977360</v>
      </c>
      <c r="R224" s="30">
        <f t="shared" si="41"/>
        <v>9797985</v>
      </c>
      <c r="S224" s="30">
        <f t="shared" si="42"/>
        <v>10992360</v>
      </c>
    </row>
    <row r="225" spans="2:19" ht="19.5" thickBot="1" x14ac:dyDescent="0.3">
      <c r="B225" s="1">
        <v>218</v>
      </c>
      <c r="C225" s="37" t="s">
        <v>533</v>
      </c>
      <c r="D225" s="32" t="s">
        <v>492</v>
      </c>
      <c r="E225" s="19">
        <v>10</v>
      </c>
      <c r="F225" s="19">
        <v>7.5</v>
      </c>
      <c r="G225" s="26">
        <v>5.88</v>
      </c>
      <c r="H225" s="29">
        <f t="shared" si="36"/>
        <v>23.38</v>
      </c>
      <c r="I225" s="14">
        <f t="shared" si="43"/>
        <v>3620000</v>
      </c>
      <c r="J225" s="14">
        <f t="shared" si="44"/>
        <v>1762500</v>
      </c>
      <c r="K225" s="14">
        <f t="shared" si="45"/>
        <v>3583125</v>
      </c>
      <c r="L225" s="14">
        <f t="shared" si="46"/>
        <v>4777500</v>
      </c>
      <c r="M225" s="14">
        <f t="shared" si="47"/>
        <v>1599360</v>
      </c>
      <c r="N225" s="17">
        <f t="shared" si="37"/>
        <v>6981860</v>
      </c>
      <c r="O225" s="17">
        <f t="shared" si="38"/>
        <v>8802485</v>
      </c>
      <c r="P225" s="17">
        <f t="shared" si="39"/>
        <v>9996860</v>
      </c>
      <c r="Q225" s="30">
        <f t="shared" si="40"/>
        <v>8791860</v>
      </c>
      <c r="R225" s="30">
        <f t="shared" si="41"/>
        <v>10612485</v>
      </c>
      <c r="S225" s="30">
        <f t="shared" si="42"/>
        <v>11806860</v>
      </c>
    </row>
    <row r="226" spans="2:19" ht="19.5" thickBot="1" x14ac:dyDescent="0.3">
      <c r="B226" s="1">
        <v>219</v>
      </c>
      <c r="C226" s="37" t="s">
        <v>534</v>
      </c>
      <c r="D226" s="32" t="s">
        <v>493</v>
      </c>
      <c r="E226" s="19">
        <v>14.1</v>
      </c>
      <c r="F226" s="19">
        <v>7.5</v>
      </c>
      <c r="G226" s="26">
        <v>5.88</v>
      </c>
      <c r="H226" s="29">
        <f t="shared" si="36"/>
        <v>27.479999999999997</v>
      </c>
      <c r="I226" s="14">
        <f t="shared" si="43"/>
        <v>5104200</v>
      </c>
      <c r="J226" s="14">
        <f t="shared" si="44"/>
        <v>1762500</v>
      </c>
      <c r="K226" s="14">
        <f t="shared" si="45"/>
        <v>3583125</v>
      </c>
      <c r="L226" s="14">
        <f t="shared" si="46"/>
        <v>4777500</v>
      </c>
      <c r="M226" s="14">
        <f t="shared" si="47"/>
        <v>1599360</v>
      </c>
      <c r="N226" s="17">
        <f t="shared" si="37"/>
        <v>8466060</v>
      </c>
      <c r="O226" s="17">
        <f t="shared" si="38"/>
        <v>10286685</v>
      </c>
      <c r="P226" s="17">
        <f t="shared" si="39"/>
        <v>11481060</v>
      </c>
      <c r="Q226" s="30">
        <f t="shared" si="40"/>
        <v>11018160</v>
      </c>
      <c r="R226" s="30">
        <f t="shared" si="41"/>
        <v>12838785</v>
      </c>
      <c r="S226" s="30">
        <f t="shared" si="42"/>
        <v>14033160</v>
      </c>
    </row>
    <row r="227" spans="2:19" ht="19.5" thickBot="1" x14ac:dyDescent="0.3">
      <c r="B227" s="1">
        <v>220</v>
      </c>
      <c r="C227" s="5" t="s">
        <v>369</v>
      </c>
      <c r="D227" s="8" t="s">
        <v>462</v>
      </c>
      <c r="E227" s="19">
        <v>6.8</v>
      </c>
      <c r="F227" s="19">
        <v>5.47</v>
      </c>
      <c r="G227" s="26">
        <v>5.88</v>
      </c>
      <c r="H227" s="29">
        <f t="shared" si="36"/>
        <v>18.149999999999999</v>
      </c>
      <c r="I227" s="14">
        <f t="shared" si="43"/>
        <v>2461600</v>
      </c>
      <c r="J227" s="14">
        <f t="shared" si="44"/>
        <v>1285450</v>
      </c>
      <c r="K227" s="14">
        <f t="shared" si="45"/>
        <v>2613292.5</v>
      </c>
      <c r="L227" s="14">
        <f t="shared" si="46"/>
        <v>3484390</v>
      </c>
      <c r="M227" s="14">
        <f t="shared" si="47"/>
        <v>1599360</v>
      </c>
      <c r="N227" s="17">
        <f t="shared" si="37"/>
        <v>5346410</v>
      </c>
      <c r="O227" s="17">
        <f t="shared" si="38"/>
        <v>6674252.5</v>
      </c>
      <c r="P227" s="17">
        <f t="shared" si="39"/>
        <v>7545350</v>
      </c>
      <c r="Q227" s="30">
        <f t="shared" si="40"/>
        <v>6577210</v>
      </c>
      <c r="R227" s="30">
        <f t="shared" si="41"/>
        <v>7905052.5</v>
      </c>
      <c r="S227" s="30">
        <f t="shared" si="42"/>
        <v>8776150</v>
      </c>
    </row>
    <row r="228" spans="2:19" ht="19.5" thickBot="1" x14ac:dyDescent="0.3">
      <c r="B228" s="1">
        <v>221</v>
      </c>
      <c r="C228" s="5" t="s">
        <v>370</v>
      </c>
      <c r="D228" s="8" t="s">
        <v>463</v>
      </c>
      <c r="E228" s="19">
        <v>6.7</v>
      </c>
      <c r="F228" s="19">
        <v>5.47</v>
      </c>
      <c r="G228" s="26">
        <v>5.88</v>
      </c>
      <c r="H228" s="29">
        <f t="shared" si="36"/>
        <v>18.05</v>
      </c>
      <c r="I228" s="14">
        <f t="shared" si="43"/>
        <v>2425400</v>
      </c>
      <c r="J228" s="14">
        <f t="shared" si="44"/>
        <v>1285450</v>
      </c>
      <c r="K228" s="14">
        <f t="shared" si="45"/>
        <v>2613292.5</v>
      </c>
      <c r="L228" s="14">
        <f t="shared" si="46"/>
        <v>3484390</v>
      </c>
      <c r="M228" s="14">
        <f t="shared" si="47"/>
        <v>1599360</v>
      </c>
      <c r="N228" s="17">
        <f t="shared" si="37"/>
        <v>5310210</v>
      </c>
      <c r="O228" s="17">
        <f t="shared" si="38"/>
        <v>6638052.5</v>
      </c>
      <c r="P228" s="17">
        <f t="shared" si="39"/>
        <v>7509150</v>
      </c>
      <c r="Q228" s="30">
        <f t="shared" si="40"/>
        <v>6522910</v>
      </c>
      <c r="R228" s="30">
        <f t="shared" si="41"/>
        <v>7850752.5</v>
      </c>
      <c r="S228" s="30">
        <f t="shared" si="42"/>
        <v>8721850</v>
      </c>
    </row>
    <row r="229" spans="2:19" ht="19.5" thickBot="1" x14ac:dyDescent="0.3">
      <c r="B229" s="1">
        <v>222</v>
      </c>
      <c r="C229" s="5" t="s">
        <v>371</v>
      </c>
      <c r="D229" s="8" t="s">
        <v>464</v>
      </c>
      <c r="E229" s="19">
        <v>9.5</v>
      </c>
      <c r="F229" s="19">
        <v>6.3</v>
      </c>
      <c r="G229" s="26">
        <v>5.88</v>
      </c>
      <c r="H229" s="29">
        <f t="shared" si="36"/>
        <v>21.68</v>
      </c>
      <c r="I229" s="14">
        <f t="shared" si="43"/>
        <v>3439000</v>
      </c>
      <c r="J229" s="14">
        <f t="shared" si="44"/>
        <v>1480500</v>
      </c>
      <c r="K229" s="14">
        <f t="shared" si="45"/>
        <v>3009825</v>
      </c>
      <c r="L229" s="14">
        <f t="shared" si="46"/>
        <v>4013100</v>
      </c>
      <c r="M229" s="14">
        <f t="shared" si="47"/>
        <v>1599360</v>
      </c>
      <c r="N229" s="17">
        <f t="shared" si="37"/>
        <v>6518860</v>
      </c>
      <c r="O229" s="17">
        <f t="shared" si="38"/>
        <v>8048185</v>
      </c>
      <c r="P229" s="17">
        <f t="shared" si="39"/>
        <v>9051460</v>
      </c>
      <c r="Q229" s="30">
        <f t="shared" si="40"/>
        <v>8238360</v>
      </c>
      <c r="R229" s="30">
        <f t="shared" si="41"/>
        <v>9767685</v>
      </c>
      <c r="S229" s="30">
        <f t="shared" si="42"/>
        <v>10770960</v>
      </c>
    </row>
    <row r="230" spans="2:19" ht="19.5" thickBot="1" x14ac:dyDescent="0.3">
      <c r="B230" s="1">
        <v>223</v>
      </c>
      <c r="C230" s="37" t="s">
        <v>519</v>
      </c>
      <c r="D230" s="33" t="s">
        <v>520</v>
      </c>
      <c r="E230" s="19">
        <v>5.25</v>
      </c>
      <c r="F230" s="19">
        <v>6.98</v>
      </c>
      <c r="G230" s="26">
        <v>26</v>
      </c>
      <c r="H230" s="29">
        <f t="shared" si="36"/>
        <v>38.230000000000004</v>
      </c>
      <c r="I230" s="14">
        <f t="shared" si="43"/>
        <v>1900500</v>
      </c>
      <c r="J230" s="14">
        <f t="shared" si="44"/>
        <v>1640300</v>
      </c>
      <c r="K230" s="14">
        <f t="shared" si="45"/>
        <v>3334695</v>
      </c>
      <c r="L230" s="14">
        <f t="shared" si="46"/>
        <v>4446260</v>
      </c>
      <c r="M230" s="14">
        <f t="shared" si="47"/>
        <v>7072000</v>
      </c>
      <c r="N230" s="17">
        <f t="shared" si="37"/>
        <v>10612800</v>
      </c>
      <c r="O230" s="17">
        <f t="shared" si="38"/>
        <v>12307195</v>
      </c>
      <c r="P230" s="17">
        <f t="shared" si="39"/>
        <v>13418760</v>
      </c>
      <c r="Q230" s="30">
        <f t="shared" si="40"/>
        <v>11563050</v>
      </c>
      <c r="R230" s="30">
        <f t="shared" si="41"/>
        <v>13257445</v>
      </c>
      <c r="S230" s="30">
        <f t="shared" si="42"/>
        <v>14369010</v>
      </c>
    </row>
    <row r="231" spans="2:19" ht="19.5" thickBot="1" x14ac:dyDescent="0.3">
      <c r="B231" s="1">
        <v>224</v>
      </c>
      <c r="C231" s="5" t="s">
        <v>372</v>
      </c>
      <c r="D231" s="8" t="s">
        <v>373</v>
      </c>
      <c r="E231" s="19">
        <v>2.7</v>
      </c>
      <c r="F231" s="19">
        <v>2.66</v>
      </c>
      <c r="G231" s="26">
        <v>1.99</v>
      </c>
      <c r="H231" s="29">
        <f t="shared" si="36"/>
        <v>7.3500000000000005</v>
      </c>
      <c r="I231" s="14">
        <f t="shared" si="43"/>
        <v>977400.00000000012</v>
      </c>
      <c r="J231" s="14">
        <f t="shared" si="44"/>
        <v>625100</v>
      </c>
      <c r="K231" s="14">
        <f t="shared" si="45"/>
        <v>1270815</v>
      </c>
      <c r="L231" s="14">
        <f t="shared" si="46"/>
        <v>1694420</v>
      </c>
      <c r="M231" s="14">
        <f t="shared" si="47"/>
        <v>541280</v>
      </c>
      <c r="N231" s="17">
        <f t="shared" si="37"/>
        <v>2143780</v>
      </c>
      <c r="O231" s="17">
        <f t="shared" si="38"/>
        <v>2789495</v>
      </c>
      <c r="P231" s="17">
        <f t="shared" si="39"/>
        <v>3213100</v>
      </c>
      <c r="Q231" s="30">
        <f t="shared" si="40"/>
        <v>2632480</v>
      </c>
      <c r="R231" s="30">
        <f t="shared" si="41"/>
        <v>3278195</v>
      </c>
      <c r="S231" s="30">
        <f t="shared" si="42"/>
        <v>3701800</v>
      </c>
    </row>
    <row r="232" spans="2:19" ht="19.5" thickBot="1" x14ac:dyDescent="0.3">
      <c r="B232" s="1">
        <v>225</v>
      </c>
      <c r="C232" s="5" t="s">
        <v>374</v>
      </c>
      <c r="D232" s="8" t="s">
        <v>375</v>
      </c>
      <c r="E232" s="19">
        <v>4.4000000000000004</v>
      </c>
      <c r="F232" s="19">
        <v>3.98</v>
      </c>
      <c r="G232" s="26">
        <v>1.99</v>
      </c>
      <c r="H232" s="29">
        <f t="shared" si="36"/>
        <v>10.370000000000001</v>
      </c>
      <c r="I232" s="14">
        <f t="shared" si="43"/>
        <v>1592800.0000000002</v>
      </c>
      <c r="J232" s="14">
        <f t="shared" si="44"/>
        <v>935300</v>
      </c>
      <c r="K232" s="14">
        <f t="shared" si="45"/>
        <v>1901445</v>
      </c>
      <c r="L232" s="14">
        <f t="shared" si="46"/>
        <v>2535260</v>
      </c>
      <c r="M232" s="14">
        <f t="shared" si="47"/>
        <v>541280</v>
      </c>
      <c r="N232" s="17">
        <f t="shared" si="37"/>
        <v>3069380</v>
      </c>
      <c r="O232" s="17">
        <f t="shared" si="38"/>
        <v>4035525</v>
      </c>
      <c r="P232" s="17">
        <f t="shared" si="39"/>
        <v>4669340</v>
      </c>
      <c r="Q232" s="30">
        <f t="shared" si="40"/>
        <v>3865780.0000000005</v>
      </c>
      <c r="R232" s="30">
        <f t="shared" si="41"/>
        <v>4831925</v>
      </c>
      <c r="S232" s="30">
        <f t="shared" si="42"/>
        <v>5465740</v>
      </c>
    </row>
    <row r="233" spans="2:19" ht="19.5" thickBot="1" x14ac:dyDescent="0.3">
      <c r="B233" s="1">
        <v>226</v>
      </c>
      <c r="C233" s="5" t="s">
        <v>376</v>
      </c>
      <c r="D233" s="8" t="s">
        <v>377</v>
      </c>
      <c r="E233" s="19">
        <v>6</v>
      </c>
      <c r="F233" s="19">
        <v>4.57</v>
      </c>
      <c r="G233" s="26">
        <v>1.99</v>
      </c>
      <c r="H233" s="29">
        <f t="shared" si="36"/>
        <v>12.56</v>
      </c>
      <c r="I233" s="14">
        <f t="shared" si="43"/>
        <v>2172000</v>
      </c>
      <c r="J233" s="14">
        <f t="shared" si="44"/>
        <v>1073950</v>
      </c>
      <c r="K233" s="14">
        <f t="shared" si="45"/>
        <v>2183317.5</v>
      </c>
      <c r="L233" s="14">
        <f t="shared" si="46"/>
        <v>2911090</v>
      </c>
      <c r="M233" s="14">
        <f t="shared" si="47"/>
        <v>541280</v>
      </c>
      <c r="N233" s="17">
        <f t="shared" si="37"/>
        <v>3787230</v>
      </c>
      <c r="O233" s="17">
        <f t="shared" si="38"/>
        <v>4896597.5</v>
      </c>
      <c r="P233" s="17">
        <f t="shared" si="39"/>
        <v>5624370</v>
      </c>
      <c r="Q233" s="30">
        <f t="shared" si="40"/>
        <v>4873230</v>
      </c>
      <c r="R233" s="30">
        <f t="shared" si="41"/>
        <v>5982597.5</v>
      </c>
      <c r="S233" s="30">
        <f t="shared" si="42"/>
        <v>6710370</v>
      </c>
    </row>
    <row r="234" spans="2:19" ht="19.5" thickBot="1" x14ac:dyDescent="0.3">
      <c r="B234" s="1">
        <v>227</v>
      </c>
      <c r="C234" s="5" t="s">
        <v>378</v>
      </c>
      <c r="D234" s="8" t="s">
        <v>379</v>
      </c>
      <c r="E234" s="19">
        <v>9</v>
      </c>
      <c r="F234" s="19">
        <v>1.85</v>
      </c>
      <c r="G234" s="26">
        <v>2.42</v>
      </c>
      <c r="H234" s="29">
        <f t="shared" si="36"/>
        <v>13.27</v>
      </c>
      <c r="I234" s="14">
        <f t="shared" si="43"/>
        <v>3258000</v>
      </c>
      <c r="J234" s="14">
        <f t="shared" si="44"/>
        <v>434750</v>
      </c>
      <c r="K234" s="14">
        <f t="shared" si="45"/>
        <v>883837.5</v>
      </c>
      <c r="L234" s="14">
        <f t="shared" si="46"/>
        <v>1178450</v>
      </c>
      <c r="M234" s="14">
        <f t="shared" si="47"/>
        <v>658240</v>
      </c>
      <c r="N234" s="17">
        <f t="shared" si="37"/>
        <v>4350990</v>
      </c>
      <c r="O234" s="17">
        <f t="shared" si="38"/>
        <v>4800077.5</v>
      </c>
      <c r="P234" s="17">
        <f t="shared" si="39"/>
        <v>5094690</v>
      </c>
      <c r="Q234" s="30">
        <f t="shared" si="40"/>
        <v>5979990</v>
      </c>
      <c r="R234" s="30">
        <f t="shared" si="41"/>
        <v>6429077.5</v>
      </c>
      <c r="S234" s="30">
        <f t="shared" si="42"/>
        <v>6723690</v>
      </c>
    </row>
    <row r="235" spans="2:19" ht="19.5" thickBot="1" x14ac:dyDescent="0.3">
      <c r="B235" s="1">
        <v>228</v>
      </c>
      <c r="C235" s="5" t="s">
        <v>380</v>
      </c>
      <c r="D235" s="8" t="s">
        <v>465</v>
      </c>
      <c r="E235" s="19">
        <v>4.2</v>
      </c>
      <c r="F235" s="19">
        <v>3.24</v>
      </c>
      <c r="G235" s="26">
        <v>2.42</v>
      </c>
      <c r="H235" s="29">
        <f t="shared" si="36"/>
        <v>9.86</v>
      </c>
      <c r="I235" s="14">
        <f t="shared" si="43"/>
        <v>1520400</v>
      </c>
      <c r="J235" s="14">
        <f t="shared" si="44"/>
        <v>761400</v>
      </c>
      <c r="K235" s="14">
        <f t="shared" si="45"/>
        <v>1547910</v>
      </c>
      <c r="L235" s="14">
        <f t="shared" si="46"/>
        <v>2063880.0000000002</v>
      </c>
      <c r="M235" s="14">
        <f t="shared" si="47"/>
        <v>658240</v>
      </c>
      <c r="N235" s="17">
        <f t="shared" si="37"/>
        <v>2940040</v>
      </c>
      <c r="O235" s="17">
        <f t="shared" si="38"/>
        <v>3726550</v>
      </c>
      <c r="P235" s="17">
        <f t="shared" si="39"/>
        <v>4242520</v>
      </c>
      <c r="Q235" s="30">
        <f t="shared" si="40"/>
        <v>3700240</v>
      </c>
      <c r="R235" s="30">
        <f t="shared" si="41"/>
        <v>4486750</v>
      </c>
      <c r="S235" s="30">
        <f t="shared" si="42"/>
        <v>5002720</v>
      </c>
    </row>
    <row r="236" spans="2:19" ht="19.5" thickBot="1" x14ac:dyDescent="0.3">
      <c r="B236" s="1">
        <v>229</v>
      </c>
      <c r="C236" s="5" t="s">
        <v>381</v>
      </c>
      <c r="D236" s="8" t="s">
        <v>466</v>
      </c>
      <c r="E236" s="19">
        <v>5.4</v>
      </c>
      <c r="F236" s="19">
        <v>4.32</v>
      </c>
      <c r="G236" s="26">
        <v>2.42</v>
      </c>
      <c r="H236" s="29">
        <f t="shared" si="36"/>
        <v>12.14</v>
      </c>
      <c r="I236" s="14">
        <f t="shared" si="43"/>
        <v>1954800.0000000002</v>
      </c>
      <c r="J236" s="14">
        <f t="shared" si="44"/>
        <v>1015200.0000000001</v>
      </c>
      <c r="K236" s="14">
        <f t="shared" si="45"/>
        <v>2063880.0000000002</v>
      </c>
      <c r="L236" s="14">
        <f t="shared" si="46"/>
        <v>2751840</v>
      </c>
      <c r="M236" s="14">
        <f t="shared" si="47"/>
        <v>658240</v>
      </c>
      <c r="N236" s="17">
        <f t="shared" si="37"/>
        <v>3628240.0000000005</v>
      </c>
      <c r="O236" s="17">
        <f t="shared" si="38"/>
        <v>4676920</v>
      </c>
      <c r="P236" s="17">
        <f t="shared" si="39"/>
        <v>5364880</v>
      </c>
      <c r="Q236" s="30">
        <f t="shared" si="40"/>
        <v>4605640</v>
      </c>
      <c r="R236" s="30">
        <f t="shared" si="41"/>
        <v>5654320.0000000009</v>
      </c>
      <c r="S236" s="30">
        <f t="shared" si="42"/>
        <v>6342280</v>
      </c>
    </row>
    <row r="237" spans="2:19" ht="19.5" thickBot="1" x14ac:dyDescent="0.3">
      <c r="B237" s="1">
        <v>230</v>
      </c>
      <c r="C237" s="5" t="s">
        <v>382</v>
      </c>
      <c r="D237" s="8" t="s">
        <v>467</v>
      </c>
      <c r="E237" s="19">
        <v>8</v>
      </c>
      <c r="F237" s="19">
        <v>5.65</v>
      </c>
      <c r="G237" s="26">
        <v>2.42</v>
      </c>
      <c r="H237" s="29">
        <f t="shared" si="36"/>
        <v>16.07</v>
      </c>
      <c r="I237" s="14">
        <f t="shared" si="43"/>
        <v>2896000</v>
      </c>
      <c r="J237" s="14">
        <f t="shared" si="44"/>
        <v>1327750</v>
      </c>
      <c r="K237" s="14">
        <f t="shared" si="45"/>
        <v>2699287.5</v>
      </c>
      <c r="L237" s="14">
        <f t="shared" si="46"/>
        <v>3599050</v>
      </c>
      <c r="M237" s="14">
        <f t="shared" si="47"/>
        <v>658240</v>
      </c>
      <c r="N237" s="17">
        <f t="shared" si="37"/>
        <v>4881990</v>
      </c>
      <c r="O237" s="17">
        <f t="shared" si="38"/>
        <v>6253527.5</v>
      </c>
      <c r="P237" s="17">
        <f t="shared" si="39"/>
        <v>7153290</v>
      </c>
      <c r="Q237" s="30">
        <f t="shared" si="40"/>
        <v>6329990</v>
      </c>
      <c r="R237" s="30">
        <f t="shared" si="41"/>
        <v>7701527.5</v>
      </c>
      <c r="S237" s="30">
        <f t="shared" si="42"/>
        <v>8601290</v>
      </c>
    </row>
    <row r="238" spans="2:19" ht="19.5" thickBot="1" x14ac:dyDescent="0.3">
      <c r="B238" s="1">
        <v>231</v>
      </c>
      <c r="C238" s="5" t="s">
        <v>383</v>
      </c>
      <c r="D238" s="8" t="s">
        <v>384</v>
      </c>
      <c r="E238" s="19">
        <v>39.200000000000003</v>
      </c>
      <c r="F238" s="19">
        <v>7.14</v>
      </c>
      <c r="G238" s="26">
        <v>5.88</v>
      </c>
      <c r="H238" s="29">
        <f t="shared" si="36"/>
        <v>52.22</v>
      </c>
      <c r="I238" s="14">
        <f t="shared" si="43"/>
        <v>14190400.000000002</v>
      </c>
      <c r="J238" s="14">
        <f t="shared" si="44"/>
        <v>1677900</v>
      </c>
      <c r="K238" s="14">
        <f t="shared" si="45"/>
        <v>3411135</v>
      </c>
      <c r="L238" s="14">
        <f t="shared" si="46"/>
        <v>4548180</v>
      </c>
      <c r="M238" s="14">
        <f t="shared" si="47"/>
        <v>1599360</v>
      </c>
      <c r="N238" s="17">
        <f t="shared" si="37"/>
        <v>17467660</v>
      </c>
      <c r="O238" s="17">
        <f t="shared" si="38"/>
        <v>19200895</v>
      </c>
      <c r="P238" s="17">
        <f t="shared" si="39"/>
        <v>20337940</v>
      </c>
      <c r="Q238" s="30">
        <f t="shared" si="40"/>
        <v>24562860.000000004</v>
      </c>
      <c r="R238" s="30">
        <f t="shared" si="41"/>
        <v>26296095.000000004</v>
      </c>
      <c r="S238" s="30">
        <f t="shared" si="42"/>
        <v>27433140.000000004</v>
      </c>
    </row>
    <row r="239" spans="2:19" ht="19.5" thickBot="1" x14ac:dyDescent="0.3">
      <c r="B239" s="1">
        <v>232</v>
      </c>
      <c r="C239" s="5" t="s">
        <v>385</v>
      </c>
      <c r="D239" s="8" t="s">
        <v>386</v>
      </c>
      <c r="E239" s="19">
        <v>32</v>
      </c>
      <c r="F239" s="19">
        <v>4.82</v>
      </c>
      <c r="G239" s="26">
        <v>5.88</v>
      </c>
      <c r="H239" s="29">
        <f t="shared" si="36"/>
        <v>42.7</v>
      </c>
      <c r="I239" s="14">
        <f t="shared" si="43"/>
        <v>11584000</v>
      </c>
      <c r="J239" s="14">
        <f t="shared" si="44"/>
        <v>1132700</v>
      </c>
      <c r="K239" s="14">
        <f t="shared" si="45"/>
        <v>2302755</v>
      </c>
      <c r="L239" s="14">
        <f t="shared" si="46"/>
        <v>3070340</v>
      </c>
      <c r="M239" s="14">
        <f t="shared" si="47"/>
        <v>1599360</v>
      </c>
      <c r="N239" s="17">
        <f t="shared" si="37"/>
        <v>14316060</v>
      </c>
      <c r="O239" s="17">
        <f t="shared" si="38"/>
        <v>15486115</v>
      </c>
      <c r="P239" s="17">
        <f t="shared" si="39"/>
        <v>16253700</v>
      </c>
      <c r="Q239" s="30">
        <f t="shared" si="40"/>
        <v>20108060</v>
      </c>
      <c r="R239" s="30">
        <f t="shared" si="41"/>
        <v>21278115</v>
      </c>
      <c r="S239" s="30">
        <f t="shared" si="42"/>
        <v>22045700</v>
      </c>
    </row>
    <row r="240" spans="2:19" ht="19.5" thickBot="1" x14ac:dyDescent="0.3">
      <c r="B240" s="1">
        <v>233</v>
      </c>
      <c r="C240" s="5" t="s">
        <v>387</v>
      </c>
      <c r="D240" s="8" t="s">
        <v>388</v>
      </c>
      <c r="E240" s="19">
        <v>19</v>
      </c>
      <c r="F240" s="19">
        <v>5.65</v>
      </c>
      <c r="G240" s="26">
        <v>5.88</v>
      </c>
      <c r="H240" s="29">
        <f t="shared" si="36"/>
        <v>30.53</v>
      </c>
      <c r="I240" s="14">
        <f t="shared" si="43"/>
        <v>6878000</v>
      </c>
      <c r="J240" s="14">
        <f t="shared" si="44"/>
        <v>1327750</v>
      </c>
      <c r="K240" s="14">
        <f t="shared" si="45"/>
        <v>2699287.5</v>
      </c>
      <c r="L240" s="14">
        <f t="shared" si="46"/>
        <v>3599050</v>
      </c>
      <c r="M240" s="14">
        <f t="shared" si="47"/>
        <v>1599360</v>
      </c>
      <c r="N240" s="17">
        <f t="shared" si="37"/>
        <v>9805110</v>
      </c>
      <c r="O240" s="17">
        <f t="shared" si="38"/>
        <v>11176647.5</v>
      </c>
      <c r="P240" s="17">
        <f t="shared" si="39"/>
        <v>12076410</v>
      </c>
      <c r="Q240" s="30">
        <f t="shared" si="40"/>
        <v>13244110</v>
      </c>
      <c r="R240" s="30">
        <f t="shared" si="41"/>
        <v>14615647.5</v>
      </c>
      <c r="S240" s="30">
        <f t="shared" si="42"/>
        <v>15515410</v>
      </c>
    </row>
    <row r="241" spans="2:19" ht="19.5" thickBot="1" x14ac:dyDescent="0.3">
      <c r="B241" s="1">
        <v>234</v>
      </c>
      <c r="C241" s="5" t="s">
        <v>389</v>
      </c>
      <c r="D241" s="8" t="s">
        <v>390</v>
      </c>
      <c r="E241" s="19">
        <v>6</v>
      </c>
      <c r="F241" s="19">
        <v>4.82</v>
      </c>
      <c r="G241" s="26">
        <v>5.81</v>
      </c>
      <c r="H241" s="29">
        <f t="shared" si="36"/>
        <v>16.63</v>
      </c>
      <c r="I241" s="14">
        <f t="shared" si="43"/>
        <v>2172000</v>
      </c>
      <c r="J241" s="14">
        <f t="shared" si="44"/>
        <v>1132700</v>
      </c>
      <c r="K241" s="14">
        <f t="shared" si="45"/>
        <v>2302755</v>
      </c>
      <c r="L241" s="14">
        <f t="shared" si="46"/>
        <v>3070340</v>
      </c>
      <c r="M241" s="14">
        <f t="shared" si="47"/>
        <v>1580320</v>
      </c>
      <c r="N241" s="17">
        <f t="shared" si="37"/>
        <v>4885020</v>
      </c>
      <c r="O241" s="17">
        <f t="shared" si="38"/>
        <v>6055075</v>
      </c>
      <c r="P241" s="17">
        <f t="shared" si="39"/>
        <v>6822660</v>
      </c>
      <c r="Q241" s="30">
        <f t="shared" si="40"/>
        <v>5971020</v>
      </c>
      <c r="R241" s="30">
        <f t="shared" si="41"/>
        <v>7141075</v>
      </c>
      <c r="S241" s="30">
        <f t="shared" si="42"/>
        <v>7908660</v>
      </c>
    </row>
    <row r="242" spans="2:19" ht="19.5" thickBot="1" x14ac:dyDescent="0.3">
      <c r="B242" s="1">
        <v>235</v>
      </c>
      <c r="C242" s="37" t="s">
        <v>535</v>
      </c>
      <c r="D242" s="32" t="s">
        <v>494</v>
      </c>
      <c r="E242" s="19">
        <v>7.1</v>
      </c>
      <c r="F242" s="19">
        <v>4.82</v>
      </c>
      <c r="G242" s="26">
        <v>5.81</v>
      </c>
      <c r="H242" s="29">
        <f t="shared" si="36"/>
        <v>17.729999999999997</v>
      </c>
      <c r="I242" s="14">
        <f t="shared" si="43"/>
        <v>2570200</v>
      </c>
      <c r="J242" s="14">
        <f t="shared" si="44"/>
        <v>1132700</v>
      </c>
      <c r="K242" s="14">
        <f t="shared" si="45"/>
        <v>2302755</v>
      </c>
      <c r="L242" s="14">
        <f t="shared" si="46"/>
        <v>3070340</v>
      </c>
      <c r="M242" s="14">
        <f t="shared" si="47"/>
        <v>1580320</v>
      </c>
      <c r="N242" s="17">
        <f t="shared" si="37"/>
        <v>5283220</v>
      </c>
      <c r="O242" s="17">
        <f t="shared" si="38"/>
        <v>6453275</v>
      </c>
      <c r="P242" s="17">
        <f t="shared" si="39"/>
        <v>7220860</v>
      </c>
      <c r="Q242" s="30">
        <f t="shared" si="40"/>
        <v>6568320</v>
      </c>
      <c r="R242" s="30">
        <f t="shared" si="41"/>
        <v>7738375</v>
      </c>
      <c r="S242" s="30">
        <f t="shared" si="42"/>
        <v>8505960</v>
      </c>
    </row>
    <row r="243" spans="2:19" ht="19.5" thickBot="1" x14ac:dyDescent="0.3">
      <c r="B243" s="1">
        <v>236</v>
      </c>
      <c r="C243" s="37" t="s">
        <v>536</v>
      </c>
      <c r="D243" s="32" t="s">
        <v>495</v>
      </c>
      <c r="E243" s="19">
        <v>8</v>
      </c>
      <c r="F243" s="19">
        <v>4.82</v>
      </c>
      <c r="G243" s="26">
        <v>5.81</v>
      </c>
      <c r="H243" s="29">
        <f t="shared" si="36"/>
        <v>18.63</v>
      </c>
      <c r="I243" s="14">
        <f t="shared" si="43"/>
        <v>2896000</v>
      </c>
      <c r="J243" s="14">
        <f t="shared" si="44"/>
        <v>1132700</v>
      </c>
      <c r="K243" s="14">
        <f t="shared" si="45"/>
        <v>2302755</v>
      </c>
      <c r="L243" s="14">
        <f t="shared" si="46"/>
        <v>3070340</v>
      </c>
      <c r="M243" s="14">
        <f t="shared" si="47"/>
        <v>1580320</v>
      </c>
      <c r="N243" s="17">
        <f t="shared" si="37"/>
        <v>5609020</v>
      </c>
      <c r="O243" s="17">
        <f t="shared" si="38"/>
        <v>6779075</v>
      </c>
      <c r="P243" s="17">
        <f t="shared" si="39"/>
        <v>7546660</v>
      </c>
      <c r="Q243" s="30">
        <f t="shared" si="40"/>
        <v>7057020</v>
      </c>
      <c r="R243" s="30">
        <f t="shared" si="41"/>
        <v>8227075</v>
      </c>
      <c r="S243" s="30">
        <f t="shared" si="42"/>
        <v>8994660</v>
      </c>
    </row>
    <row r="244" spans="2:19" ht="19.5" thickBot="1" x14ac:dyDescent="0.3">
      <c r="B244" s="1">
        <v>237</v>
      </c>
      <c r="C244" s="37" t="s">
        <v>537</v>
      </c>
      <c r="D244" s="40" t="s">
        <v>496</v>
      </c>
      <c r="E244" s="19">
        <v>3.4</v>
      </c>
      <c r="F244" s="19">
        <v>4.82</v>
      </c>
      <c r="G244" s="26">
        <v>5.81</v>
      </c>
      <c r="H244" s="29">
        <f t="shared" si="36"/>
        <v>14.03</v>
      </c>
      <c r="I244" s="14">
        <f t="shared" si="43"/>
        <v>1230800</v>
      </c>
      <c r="J244" s="14">
        <f t="shared" si="44"/>
        <v>1132700</v>
      </c>
      <c r="K244" s="14">
        <f t="shared" si="45"/>
        <v>2302755</v>
      </c>
      <c r="L244" s="14">
        <f t="shared" si="46"/>
        <v>3070340</v>
      </c>
      <c r="M244" s="14">
        <f t="shared" si="47"/>
        <v>1580320</v>
      </c>
      <c r="N244" s="17">
        <f t="shared" si="37"/>
        <v>3943820</v>
      </c>
      <c r="O244" s="17">
        <f t="shared" si="38"/>
        <v>5113875</v>
      </c>
      <c r="P244" s="17">
        <f t="shared" si="39"/>
        <v>5881460</v>
      </c>
      <c r="Q244" s="30">
        <f t="shared" si="40"/>
        <v>4559220</v>
      </c>
      <c r="R244" s="30">
        <f t="shared" si="41"/>
        <v>5729275</v>
      </c>
      <c r="S244" s="30">
        <f t="shared" si="42"/>
        <v>6496860</v>
      </c>
    </row>
    <row r="245" spans="2:19" ht="19.5" thickBot="1" x14ac:dyDescent="0.3">
      <c r="B245" s="1">
        <v>238</v>
      </c>
      <c r="C245" s="5" t="s">
        <v>412</v>
      </c>
      <c r="D245" s="8" t="s">
        <v>413</v>
      </c>
      <c r="E245" s="19">
        <v>22</v>
      </c>
      <c r="F245" s="19">
        <v>5.56</v>
      </c>
      <c r="G245" s="26">
        <v>5.81</v>
      </c>
      <c r="H245" s="29">
        <f t="shared" si="36"/>
        <v>33.369999999999997</v>
      </c>
      <c r="I245" s="14">
        <f t="shared" si="43"/>
        <v>7964000</v>
      </c>
      <c r="J245" s="14">
        <f t="shared" si="44"/>
        <v>1306600</v>
      </c>
      <c r="K245" s="14">
        <f t="shared" si="45"/>
        <v>2656290</v>
      </c>
      <c r="L245" s="14">
        <f t="shared" si="46"/>
        <v>3541719.9999999995</v>
      </c>
      <c r="M245" s="14">
        <f t="shared" si="47"/>
        <v>1580320</v>
      </c>
      <c r="N245" s="17">
        <f t="shared" si="37"/>
        <v>10850920</v>
      </c>
      <c r="O245" s="17">
        <f t="shared" si="38"/>
        <v>12200610</v>
      </c>
      <c r="P245" s="17">
        <f t="shared" si="39"/>
        <v>13086040</v>
      </c>
      <c r="Q245" s="30">
        <f t="shared" si="40"/>
        <v>14832920</v>
      </c>
      <c r="R245" s="30">
        <f t="shared" si="41"/>
        <v>16182610</v>
      </c>
      <c r="S245" s="30">
        <f t="shared" si="42"/>
        <v>17068040</v>
      </c>
    </row>
    <row r="246" spans="2:19" ht="19.5" thickBot="1" x14ac:dyDescent="0.3">
      <c r="B246" s="1">
        <v>239</v>
      </c>
      <c r="C246" s="5" t="s">
        <v>414</v>
      </c>
      <c r="D246" s="8" t="s">
        <v>415</v>
      </c>
      <c r="E246" s="19">
        <v>26</v>
      </c>
      <c r="F246" s="19">
        <v>9.8800000000000008</v>
      </c>
      <c r="G246" s="26">
        <v>5.81</v>
      </c>
      <c r="H246" s="29">
        <f t="shared" si="36"/>
        <v>41.69</v>
      </c>
      <c r="I246" s="14">
        <f t="shared" si="43"/>
        <v>9412000</v>
      </c>
      <c r="J246" s="14">
        <f t="shared" si="44"/>
        <v>2321800</v>
      </c>
      <c r="K246" s="14">
        <f t="shared" si="45"/>
        <v>4720170</v>
      </c>
      <c r="L246" s="14">
        <f t="shared" si="46"/>
        <v>6293560.0000000009</v>
      </c>
      <c r="M246" s="14">
        <f t="shared" si="47"/>
        <v>1580320</v>
      </c>
      <c r="N246" s="17">
        <f t="shared" si="37"/>
        <v>13314120</v>
      </c>
      <c r="O246" s="17">
        <f t="shared" si="38"/>
        <v>15712490</v>
      </c>
      <c r="P246" s="17">
        <f t="shared" si="39"/>
        <v>17285880</v>
      </c>
      <c r="Q246" s="30">
        <f t="shared" si="40"/>
        <v>18020120</v>
      </c>
      <c r="R246" s="30">
        <f t="shared" si="41"/>
        <v>20418490</v>
      </c>
      <c r="S246" s="30">
        <f t="shared" si="42"/>
        <v>21991880</v>
      </c>
    </row>
    <row r="247" spans="2:19" ht="19.5" thickBot="1" x14ac:dyDescent="0.3">
      <c r="B247" s="1">
        <v>240</v>
      </c>
      <c r="C247" s="5" t="s">
        <v>416</v>
      </c>
      <c r="D247" s="8" t="s">
        <v>417</v>
      </c>
      <c r="E247" s="19">
        <v>35</v>
      </c>
      <c r="F247" s="19">
        <v>7.41</v>
      </c>
      <c r="G247" s="26">
        <v>5.81</v>
      </c>
      <c r="H247" s="29">
        <f t="shared" si="36"/>
        <v>48.22</v>
      </c>
      <c r="I247" s="14">
        <f t="shared" si="43"/>
        <v>12670000</v>
      </c>
      <c r="J247" s="14">
        <f t="shared" si="44"/>
        <v>1741350</v>
      </c>
      <c r="K247" s="14">
        <f t="shared" si="45"/>
        <v>3540127.5</v>
      </c>
      <c r="L247" s="14">
        <f t="shared" si="46"/>
        <v>4720170</v>
      </c>
      <c r="M247" s="14">
        <f t="shared" si="47"/>
        <v>1580320</v>
      </c>
      <c r="N247" s="17">
        <f t="shared" si="37"/>
        <v>15991670</v>
      </c>
      <c r="O247" s="17">
        <f t="shared" si="38"/>
        <v>17790447.5</v>
      </c>
      <c r="P247" s="17">
        <f t="shared" si="39"/>
        <v>18970490</v>
      </c>
      <c r="Q247" s="30">
        <f t="shared" si="40"/>
        <v>22326670</v>
      </c>
      <c r="R247" s="30">
        <f t="shared" si="41"/>
        <v>24125447.5</v>
      </c>
      <c r="S247" s="30">
        <f t="shared" si="42"/>
        <v>25305490</v>
      </c>
    </row>
    <row r="248" spans="2:19" ht="19.5" thickBot="1" x14ac:dyDescent="0.3">
      <c r="B248" s="1">
        <v>241</v>
      </c>
      <c r="C248" s="5" t="s">
        <v>418</v>
      </c>
      <c r="D248" s="8" t="s">
        <v>419</v>
      </c>
      <c r="E248" s="19">
        <v>34</v>
      </c>
      <c r="F248" s="19">
        <v>14.83</v>
      </c>
      <c r="G248" s="26">
        <v>5.81</v>
      </c>
      <c r="H248" s="29">
        <f t="shared" si="36"/>
        <v>54.64</v>
      </c>
      <c r="I248" s="14">
        <f t="shared" si="43"/>
        <v>12308000</v>
      </c>
      <c r="J248" s="14">
        <f t="shared" si="44"/>
        <v>3485050</v>
      </c>
      <c r="K248" s="14">
        <f t="shared" si="45"/>
        <v>7085032.5</v>
      </c>
      <c r="L248" s="14">
        <f t="shared" si="46"/>
        <v>9446710</v>
      </c>
      <c r="M248" s="14">
        <f t="shared" si="47"/>
        <v>1580320</v>
      </c>
      <c r="N248" s="17">
        <f t="shared" si="37"/>
        <v>17373370</v>
      </c>
      <c r="O248" s="17">
        <f t="shared" si="38"/>
        <v>20973352.5</v>
      </c>
      <c r="P248" s="17">
        <f t="shared" si="39"/>
        <v>23335030</v>
      </c>
      <c r="Q248" s="30">
        <f t="shared" si="40"/>
        <v>23527370</v>
      </c>
      <c r="R248" s="30">
        <f t="shared" si="41"/>
        <v>27127352.5</v>
      </c>
      <c r="S248" s="30">
        <f t="shared" si="42"/>
        <v>29489030</v>
      </c>
    </row>
    <row r="249" spans="2:19" ht="19.5" thickBot="1" x14ac:dyDescent="0.3">
      <c r="B249" s="1">
        <v>242</v>
      </c>
      <c r="C249" s="5" t="s">
        <v>420</v>
      </c>
      <c r="D249" s="8" t="s">
        <v>421</v>
      </c>
      <c r="E249" s="19">
        <v>33</v>
      </c>
      <c r="F249" s="19">
        <v>13.59</v>
      </c>
      <c r="G249" s="26">
        <v>5.81</v>
      </c>
      <c r="H249" s="29">
        <f t="shared" si="36"/>
        <v>52.4</v>
      </c>
      <c r="I249" s="14">
        <f t="shared" si="43"/>
        <v>11946000</v>
      </c>
      <c r="J249" s="14">
        <f t="shared" si="44"/>
        <v>3193650</v>
      </c>
      <c r="K249" s="14">
        <f t="shared" si="45"/>
        <v>6492622.5</v>
      </c>
      <c r="L249" s="14">
        <f t="shared" si="46"/>
        <v>8656830</v>
      </c>
      <c r="M249" s="14">
        <f t="shared" si="47"/>
        <v>1580320</v>
      </c>
      <c r="N249" s="17">
        <f t="shared" si="37"/>
        <v>16719970</v>
      </c>
      <c r="O249" s="17">
        <f t="shared" si="38"/>
        <v>20018942.5</v>
      </c>
      <c r="P249" s="17">
        <f t="shared" si="39"/>
        <v>22183150</v>
      </c>
      <c r="Q249" s="30">
        <f t="shared" si="40"/>
        <v>22692970</v>
      </c>
      <c r="R249" s="30">
        <f t="shared" si="41"/>
        <v>25991942.5</v>
      </c>
      <c r="S249" s="30">
        <f t="shared" si="42"/>
        <v>28156150</v>
      </c>
    </row>
    <row r="250" spans="2:19" ht="19.5" thickBot="1" x14ac:dyDescent="0.3">
      <c r="B250" s="1">
        <v>243</v>
      </c>
      <c r="C250" s="5" t="s">
        <v>422</v>
      </c>
      <c r="D250" s="8" t="s">
        <v>423</v>
      </c>
      <c r="E250" s="19">
        <v>37</v>
      </c>
      <c r="F250" s="19">
        <v>15.75</v>
      </c>
      <c r="G250" s="26">
        <v>5.81</v>
      </c>
      <c r="H250" s="29">
        <f t="shared" si="36"/>
        <v>58.56</v>
      </c>
      <c r="I250" s="14">
        <f t="shared" si="43"/>
        <v>13394000</v>
      </c>
      <c r="J250" s="14">
        <f t="shared" si="44"/>
        <v>3701250</v>
      </c>
      <c r="K250" s="14">
        <f t="shared" si="45"/>
        <v>7524562.5</v>
      </c>
      <c r="L250" s="14">
        <f t="shared" si="46"/>
        <v>10032750</v>
      </c>
      <c r="M250" s="14">
        <f t="shared" si="47"/>
        <v>1580320</v>
      </c>
      <c r="N250" s="17">
        <f t="shared" si="37"/>
        <v>18675570</v>
      </c>
      <c r="O250" s="17">
        <f t="shared" si="38"/>
        <v>22498882.5</v>
      </c>
      <c r="P250" s="17">
        <f t="shared" si="39"/>
        <v>25007070</v>
      </c>
      <c r="Q250" s="30">
        <f t="shared" si="40"/>
        <v>25372570</v>
      </c>
      <c r="R250" s="30">
        <f t="shared" si="41"/>
        <v>29195882.5</v>
      </c>
      <c r="S250" s="30">
        <f t="shared" si="42"/>
        <v>31704070</v>
      </c>
    </row>
    <row r="251" spans="2:19" ht="34.5" customHeight="1" thickBot="1" x14ac:dyDescent="0.3">
      <c r="B251" s="1">
        <v>244</v>
      </c>
      <c r="C251" s="5" t="s">
        <v>424</v>
      </c>
      <c r="D251" s="8" t="s">
        <v>425</v>
      </c>
      <c r="E251" s="19">
        <v>109</v>
      </c>
      <c r="F251" s="19">
        <v>46.95</v>
      </c>
      <c r="G251" s="26">
        <v>5.81</v>
      </c>
      <c r="H251" s="29">
        <f t="shared" si="36"/>
        <v>161.76</v>
      </c>
      <c r="I251" s="14">
        <f t="shared" si="43"/>
        <v>39458000</v>
      </c>
      <c r="J251" s="14">
        <f t="shared" si="44"/>
        <v>11033250</v>
      </c>
      <c r="K251" s="14">
        <f t="shared" si="45"/>
        <v>22430362.5</v>
      </c>
      <c r="L251" s="14">
        <f t="shared" si="46"/>
        <v>29907150</v>
      </c>
      <c r="M251" s="14">
        <f t="shared" si="47"/>
        <v>1580320</v>
      </c>
      <c r="N251" s="17">
        <f t="shared" si="37"/>
        <v>52071570</v>
      </c>
      <c r="O251" s="17">
        <f t="shared" si="38"/>
        <v>63468682.5</v>
      </c>
      <c r="P251" s="17">
        <f t="shared" si="39"/>
        <v>70945470</v>
      </c>
      <c r="Q251" s="30">
        <f t="shared" si="40"/>
        <v>71800570</v>
      </c>
      <c r="R251" s="30">
        <f t="shared" si="41"/>
        <v>83197682.5</v>
      </c>
      <c r="S251" s="30">
        <f t="shared" si="42"/>
        <v>90674470</v>
      </c>
    </row>
    <row r="252" spans="2:19" ht="19.5" thickBot="1" x14ac:dyDescent="0.3">
      <c r="B252" s="1">
        <v>245</v>
      </c>
      <c r="C252" s="5" t="s">
        <v>426</v>
      </c>
      <c r="D252" s="8" t="s">
        <v>427</v>
      </c>
      <c r="E252" s="19">
        <v>91</v>
      </c>
      <c r="F252" s="19">
        <v>22.24</v>
      </c>
      <c r="G252" s="26">
        <v>5.81</v>
      </c>
      <c r="H252" s="29">
        <f t="shared" si="36"/>
        <v>119.05</v>
      </c>
      <c r="I252" s="14">
        <f t="shared" si="43"/>
        <v>32942000</v>
      </c>
      <c r="J252" s="14">
        <f t="shared" si="44"/>
        <v>5226400</v>
      </c>
      <c r="K252" s="14">
        <f t="shared" si="45"/>
        <v>10625160</v>
      </c>
      <c r="L252" s="14">
        <f t="shared" si="46"/>
        <v>14166879.999999998</v>
      </c>
      <c r="M252" s="14">
        <f t="shared" si="47"/>
        <v>1580320</v>
      </c>
      <c r="N252" s="17">
        <f t="shared" si="37"/>
        <v>39748720</v>
      </c>
      <c r="O252" s="17">
        <f t="shared" si="38"/>
        <v>45147480</v>
      </c>
      <c r="P252" s="17">
        <f t="shared" si="39"/>
        <v>48689200</v>
      </c>
      <c r="Q252" s="30">
        <f t="shared" si="40"/>
        <v>56219720</v>
      </c>
      <c r="R252" s="30">
        <f t="shared" si="41"/>
        <v>61618480</v>
      </c>
      <c r="S252" s="30">
        <f t="shared" si="42"/>
        <v>65160200</v>
      </c>
    </row>
    <row r="253" spans="2:19" ht="19.5" thickBot="1" x14ac:dyDescent="0.3">
      <c r="B253" s="1">
        <v>246</v>
      </c>
      <c r="C253" s="5" t="s">
        <v>428</v>
      </c>
      <c r="D253" s="8" t="s">
        <v>429</v>
      </c>
      <c r="E253" s="19">
        <v>95</v>
      </c>
      <c r="F253" s="19">
        <v>30.89</v>
      </c>
      <c r="G253" s="26">
        <v>5.81</v>
      </c>
      <c r="H253" s="29">
        <f t="shared" si="36"/>
        <v>131.69999999999999</v>
      </c>
      <c r="I253" s="14">
        <f t="shared" si="43"/>
        <v>34390000</v>
      </c>
      <c r="J253" s="14">
        <f t="shared" si="44"/>
        <v>7259150</v>
      </c>
      <c r="K253" s="14">
        <f t="shared" si="45"/>
        <v>14757697.5</v>
      </c>
      <c r="L253" s="14">
        <f t="shared" si="46"/>
        <v>19676930</v>
      </c>
      <c r="M253" s="14">
        <f t="shared" si="47"/>
        <v>1580320</v>
      </c>
      <c r="N253" s="17">
        <f t="shared" si="37"/>
        <v>43229470</v>
      </c>
      <c r="O253" s="17">
        <f t="shared" si="38"/>
        <v>50728017.5</v>
      </c>
      <c r="P253" s="17">
        <f t="shared" si="39"/>
        <v>55647250</v>
      </c>
      <c r="Q253" s="30">
        <f t="shared" si="40"/>
        <v>60424470</v>
      </c>
      <c r="R253" s="30">
        <f t="shared" si="41"/>
        <v>67923017.5</v>
      </c>
      <c r="S253" s="30">
        <f t="shared" si="42"/>
        <v>72842250</v>
      </c>
    </row>
    <row r="254" spans="2:19" ht="19.5" thickBot="1" x14ac:dyDescent="0.3">
      <c r="B254" s="1">
        <v>247</v>
      </c>
      <c r="C254" s="5" t="s">
        <v>391</v>
      </c>
      <c r="D254" s="8" t="s">
        <v>392</v>
      </c>
      <c r="E254" s="19">
        <v>11.9</v>
      </c>
      <c r="F254" s="19">
        <v>4.63</v>
      </c>
      <c r="G254" s="26">
        <v>5.81</v>
      </c>
      <c r="H254" s="29">
        <f t="shared" si="36"/>
        <v>22.34</v>
      </c>
      <c r="I254" s="14">
        <f t="shared" si="43"/>
        <v>4307800</v>
      </c>
      <c r="J254" s="14">
        <f t="shared" si="44"/>
        <v>1088050</v>
      </c>
      <c r="K254" s="14">
        <f t="shared" si="45"/>
        <v>2211982.5</v>
      </c>
      <c r="L254" s="14">
        <f t="shared" si="46"/>
        <v>2949310</v>
      </c>
      <c r="M254" s="14">
        <f t="shared" si="47"/>
        <v>1580320</v>
      </c>
      <c r="N254" s="17">
        <f t="shared" si="37"/>
        <v>6976170</v>
      </c>
      <c r="O254" s="17">
        <f t="shared" si="38"/>
        <v>8100102.5</v>
      </c>
      <c r="P254" s="17">
        <f t="shared" si="39"/>
        <v>8837430</v>
      </c>
      <c r="Q254" s="30">
        <f t="shared" si="40"/>
        <v>9130070</v>
      </c>
      <c r="R254" s="30">
        <f t="shared" si="41"/>
        <v>10254002.5</v>
      </c>
      <c r="S254" s="30">
        <f t="shared" si="42"/>
        <v>10991330</v>
      </c>
    </row>
    <row r="255" spans="2:19" ht="19.5" thickBot="1" x14ac:dyDescent="0.3">
      <c r="B255" s="1">
        <v>248</v>
      </c>
      <c r="C255" s="5" t="s">
        <v>393</v>
      </c>
      <c r="D255" s="8" t="s">
        <v>394</v>
      </c>
      <c r="E255" s="19">
        <v>14.3</v>
      </c>
      <c r="F255" s="19">
        <v>4.9400000000000004</v>
      </c>
      <c r="G255" s="26">
        <v>5.81</v>
      </c>
      <c r="H255" s="29">
        <f t="shared" si="36"/>
        <v>25.05</v>
      </c>
      <c r="I255" s="14">
        <f t="shared" si="43"/>
        <v>5176600</v>
      </c>
      <c r="J255" s="14">
        <f t="shared" si="44"/>
        <v>1160900</v>
      </c>
      <c r="K255" s="14">
        <f t="shared" si="45"/>
        <v>2360085</v>
      </c>
      <c r="L255" s="14">
        <f t="shared" si="46"/>
        <v>3146780.0000000005</v>
      </c>
      <c r="M255" s="14">
        <f t="shared" si="47"/>
        <v>1580320</v>
      </c>
      <c r="N255" s="17">
        <f t="shared" si="37"/>
        <v>7917820</v>
      </c>
      <c r="O255" s="17">
        <f t="shared" si="38"/>
        <v>9117005</v>
      </c>
      <c r="P255" s="17">
        <f t="shared" si="39"/>
        <v>9903700</v>
      </c>
      <c r="Q255" s="30">
        <f t="shared" si="40"/>
        <v>10506120</v>
      </c>
      <c r="R255" s="30">
        <f t="shared" si="41"/>
        <v>11705305</v>
      </c>
      <c r="S255" s="30">
        <f t="shared" si="42"/>
        <v>12492000</v>
      </c>
    </row>
    <row r="256" spans="2:19" ht="19.5" thickBot="1" x14ac:dyDescent="0.3">
      <c r="B256" s="1">
        <v>249</v>
      </c>
      <c r="C256" s="35" t="s">
        <v>430</v>
      </c>
      <c r="D256" s="8" t="s">
        <v>431</v>
      </c>
      <c r="E256" s="19">
        <v>3.6</v>
      </c>
      <c r="F256" s="19">
        <v>1.85</v>
      </c>
      <c r="G256" s="26">
        <v>5.81</v>
      </c>
      <c r="H256" s="29">
        <f t="shared" si="36"/>
        <v>11.26</v>
      </c>
      <c r="I256" s="14">
        <f t="shared" si="43"/>
        <v>1303200</v>
      </c>
      <c r="J256" s="14">
        <f t="shared" si="44"/>
        <v>434750</v>
      </c>
      <c r="K256" s="14">
        <f t="shared" si="45"/>
        <v>883837.5</v>
      </c>
      <c r="L256" s="14">
        <f t="shared" si="46"/>
        <v>1178450</v>
      </c>
      <c r="M256" s="14">
        <f t="shared" si="47"/>
        <v>1580320</v>
      </c>
      <c r="N256" s="17">
        <f t="shared" si="37"/>
        <v>3318270</v>
      </c>
      <c r="O256" s="17">
        <f t="shared" si="38"/>
        <v>3767357.5</v>
      </c>
      <c r="P256" s="17">
        <f t="shared" si="39"/>
        <v>4061970</v>
      </c>
      <c r="Q256" s="30">
        <f t="shared" si="40"/>
        <v>3969870</v>
      </c>
      <c r="R256" s="30">
        <f t="shared" si="41"/>
        <v>4418957.5</v>
      </c>
      <c r="S256" s="30">
        <f t="shared" si="42"/>
        <v>4713570</v>
      </c>
    </row>
    <row r="257" spans="2:19" ht="19.5" thickBot="1" x14ac:dyDescent="0.3">
      <c r="B257" s="1">
        <v>250</v>
      </c>
      <c r="C257" s="35" t="s">
        <v>432</v>
      </c>
      <c r="D257" s="24" t="s">
        <v>484</v>
      </c>
      <c r="E257" s="19">
        <v>2.7</v>
      </c>
      <c r="F257" s="19">
        <v>1.1599999999999999</v>
      </c>
      <c r="G257" s="26">
        <v>2.42</v>
      </c>
      <c r="H257" s="29">
        <f t="shared" si="36"/>
        <v>6.28</v>
      </c>
      <c r="I257" s="14">
        <f t="shared" si="43"/>
        <v>977400.00000000012</v>
      </c>
      <c r="J257" s="14">
        <f t="shared" si="44"/>
        <v>272600</v>
      </c>
      <c r="K257" s="14">
        <f t="shared" si="45"/>
        <v>554190</v>
      </c>
      <c r="L257" s="14">
        <f t="shared" si="46"/>
        <v>738920</v>
      </c>
      <c r="M257" s="14">
        <f t="shared" si="47"/>
        <v>658240</v>
      </c>
      <c r="N257" s="17">
        <f t="shared" si="37"/>
        <v>1908240</v>
      </c>
      <c r="O257" s="17">
        <f t="shared" si="38"/>
        <v>2189830</v>
      </c>
      <c r="P257" s="17">
        <f t="shared" si="39"/>
        <v>2374560</v>
      </c>
      <c r="Q257" s="30">
        <f t="shared" si="40"/>
        <v>2396940</v>
      </c>
      <c r="R257" s="30">
        <f t="shared" si="41"/>
        <v>2678530</v>
      </c>
      <c r="S257" s="30">
        <f t="shared" si="42"/>
        <v>2863260</v>
      </c>
    </row>
    <row r="258" spans="2:19" ht="19.5" thickBot="1" x14ac:dyDescent="0.3">
      <c r="B258" s="1">
        <v>251</v>
      </c>
      <c r="C258" s="5" t="s">
        <v>395</v>
      </c>
      <c r="D258" s="24" t="s">
        <v>483</v>
      </c>
      <c r="E258" s="19">
        <v>8.4</v>
      </c>
      <c r="F258" s="19">
        <v>5.56</v>
      </c>
      <c r="G258" s="26">
        <v>5.81</v>
      </c>
      <c r="H258" s="29">
        <f t="shared" si="36"/>
        <v>19.77</v>
      </c>
      <c r="I258" s="14">
        <f t="shared" si="43"/>
        <v>3040800</v>
      </c>
      <c r="J258" s="14">
        <f t="shared" si="44"/>
        <v>1306600</v>
      </c>
      <c r="K258" s="14">
        <f t="shared" si="45"/>
        <v>2656290</v>
      </c>
      <c r="L258" s="14">
        <f t="shared" si="46"/>
        <v>3541719.9999999995</v>
      </c>
      <c r="M258" s="14">
        <f t="shared" si="47"/>
        <v>1580320</v>
      </c>
      <c r="N258" s="17">
        <f t="shared" si="37"/>
        <v>5927720</v>
      </c>
      <c r="O258" s="17">
        <f t="shared" si="38"/>
        <v>7277410</v>
      </c>
      <c r="P258" s="17">
        <f t="shared" si="39"/>
        <v>8162840</v>
      </c>
      <c r="Q258" s="30">
        <f t="shared" si="40"/>
        <v>7448120</v>
      </c>
      <c r="R258" s="30">
        <f t="shared" si="41"/>
        <v>8797810</v>
      </c>
      <c r="S258" s="30">
        <f t="shared" si="42"/>
        <v>9683240</v>
      </c>
    </row>
    <row r="259" spans="2:19" ht="19.5" thickBot="1" x14ac:dyDescent="0.3">
      <c r="B259" s="1">
        <v>252</v>
      </c>
      <c r="C259" s="35" t="s">
        <v>395</v>
      </c>
      <c r="D259" s="8" t="s">
        <v>433</v>
      </c>
      <c r="E259" s="19">
        <v>8.4</v>
      </c>
      <c r="F259" s="19">
        <v>5.56</v>
      </c>
      <c r="G259" s="26">
        <v>2.42</v>
      </c>
      <c r="H259" s="29">
        <f t="shared" si="36"/>
        <v>16.38</v>
      </c>
      <c r="I259" s="14">
        <f t="shared" si="43"/>
        <v>3040800</v>
      </c>
      <c r="J259" s="14">
        <f t="shared" si="44"/>
        <v>1306600</v>
      </c>
      <c r="K259" s="14">
        <f t="shared" si="45"/>
        <v>2656290</v>
      </c>
      <c r="L259" s="14">
        <f t="shared" si="46"/>
        <v>3541719.9999999995</v>
      </c>
      <c r="M259" s="14">
        <f t="shared" si="47"/>
        <v>658240</v>
      </c>
      <c r="N259" s="17">
        <f t="shared" si="37"/>
        <v>5005640</v>
      </c>
      <c r="O259" s="17">
        <f t="shared" si="38"/>
        <v>6355330</v>
      </c>
      <c r="P259" s="17">
        <f t="shared" si="39"/>
        <v>7240760</v>
      </c>
      <c r="Q259" s="30">
        <f t="shared" si="40"/>
        <v>6526040</v>
      </c>
      <c r="R259" s="30">
        <f t="shared" si="41"/>
        <v>7875730</v>
      </c>
      <c r="S259" s="30">
        <f t="shared" si="42"/>
        <v>8761160</v>
      </c>
    </row>
    <row r="260" spans="2:19" ht="19.5" thickBot="1" x14ac:dyDescent="0.3">
      <c r="B260" s="1">
        <v>253</v>
      </c>
      <c r="C260" s="35" t="s">
        <v>434</v>
      </c>
      <c r="D260" s="24" t="s">
        <v>485</v>
      </c>
      <c r="E260" s="19">
        <v>3.25</v>
      </c>
      <c r="F260" s="19">
        <v>4.63</v>
      </c>
      <c r="G260" s="26">
        <v>2.42</v>
      </c>
      <c r="H260" s="29">
        <f t="shared" si="36"/>
        <v>10.3</v>
      </c>
      <c r="I260" s="14">
        <f t="shared" si="43"/>
        <v>1176500</v>
      </c>
      <c r="J260" s="14">
        <f t="shared" si="44"/>
        <v>1088050</v>
      </c>
      <c r="K260" s="14">
        <f t="shared" si="45"/>
        <v>2211982.5</v>
      </c>
      <c r="L260" s="14">
        <f t="shared" si="46"/>
        <v>2949310</v>
      </c>
      <c r="M260" s="14">
        <f t="shared" si="47"/>
        <v>658240</v>
      </c>
      <c r="N260" s="17">
        <f t="shared" si="37"/>
        <v>2922790</v>
      </c>
      <c r="O260" s="17">
        <f t="shared" si="38"/>
        <v>4046722.5</v>
      </c>
      <c r="P260" s="17">
        <f t="shared" si="39"/>
        <v>4784050</v>
      </c>
      <c r="Q260" s="30">
        <f t="shared" si="40"/>
        <v>3511040</v>
      </c>
      <c r="R260" s="30">
        <f t="shared" si="41"/>
        <v>4634972.5</v>
      </c>
      <c r="S260" s="30">
        <f t="shared" si="42"/>
        <v>5372300</v>
      </c>
    </row>
    <row r="261" spans="2:19" ht="19.5" thickBot="1" x14ac:dyDescent="0.3">
      <c r="B261" s="1">
        <v>254</v>
      </c>
      <c r="C261" s="35" t="s">
        <v>396</v>
      </c>
      <c r="D261" s="8" t="s">
        <v>397</v>
      </c>
      <c r="E261" s="19">
        <v>3.25</v>
      </c>
      <c r="F261" s="19">
        <v>2.78</v>
      </c>
      <c r="G261" s="26">
        <v>2.42</v>
      </c>
      <c r="H261" s="29">
        <f t="shared" si="36"/>
        <v>8.4499999999999993</v>
      </c>
      <c r="I261" s="14">
        <f t="shared" si="43"/>
        <v>1176500</v>
      </c>
      <c r="J261" s="14">
        <f t="shared" si="44"/>
        <v>653300</v>
      </c>
      <c r="K261" s="14">
        <f t="shared" si="45"/>
        <v>1328145</v>
      </c>
      <c r="L261" s="14">
        <f t="shared" si="46"/>
        <v>1770859.9999999998</v>
      </c>
      <c r="M261" s="14">
        <f t="shared" si="47"/>
        <v>658240</v>
      </c>
      <c r="N261" s="17">
        <f t="shared" si="37"/>
        <v>2488040</v>
      </c>
      <c r="O261" s="17">
        <f t="shared" si="38"/>
        <v>3162885</v>
      </c>
      <c r="P261" s="17">
        <f t="shared" si="39"/>
        <v>3605600</v>
      </c>
      <c r="Q261" s="30">
        <f t="shared" si="40"/>
        <v>3076290</v>
      </c>
      <c r="R261" s="30">
        <f t="shared" si="41"/>
        <v>3751135</v>
      </c>
      <c r="S261" s="30">
        <f t="shared" si="42"/>
        <v>4193850</v>
      </c>
    </row>
    <row r="262" spans="2:19" ht="19.5" thickBot="1" x14ac:dyDescent="0.3">
      <c r="B262" s="1">
        <v>255</v>
      </c>
      <c r="C262" s="35" t="s">
        <v>435</v>
      </c>
      <c r="D262" s="38" t="s">
        <v>486</v>
      </c>
      <c r="E262" s="19">
        <v>5.0999999999999996</v>
      </c>
      <c r="F262" s="19">
        <v>4.32</v>
      </c>
      <c r="G262" s="26">
        <v>5.81</v>
      </c>
      <c r="H262" s="29">
        <f t="shared" si="36"/>
        <v>15.229999999999999</v>
      </c>
      <c r="I262" s="14">
        <f t="shared" si="43"/>
        <v>1846199.9999999998</v>
      </c>
      <c r="J262" s="14">
        <f t="shared" si="44"/>
        <v>1015200.0000000001</v>
      </c>
      <c r="K262" s="14">
        <f t="shared" si="45"/>
        <v>2063880.0000000002</v>
      </c>
      <c r="L262" s="14">
        <f t="shared" si="46"/>
        <v>2751840</v>
      </c>
      <c r="M262" s="14">
        <f t="shared" si="47"/>
        <v>1580320</v>
      </c>
      <c r="N262" s="17">
        <f t="shared" si="37"/>
        <v>4441720</v>
      </c>
      <c r="O262" s="17">
        <f t="shared" si="38"/>
        <v>5490400</v>
      </c>
      <c r="P262" s="17">
        <f t="shared" si="39"/>
        <v>6178360</v>
      </c>
      <c r="Q262" s="30">
        <f t="shared" si="40"/>
        <v>5364820</v>
      </c>
      <c r="R262" s="30">
        <f t="shared" si="41"/>
        <v>6413500</v>
      </c>
      <c r="S262" s="30">
        <f t="shared" si="42"/>
        <v>7101460</v>
      </c>
    </row>
    <row r="263" spans="2:19" ht="19.5" thickBot="1" x14ac:dyDescent="0.3">
      <c r="B263" s="1">
        <v>256</v>
      </c>
      <c r="C263" s="35" t="s">
        <v>436</v>
      </c>
      <c r="D263" s="39" t="s">
        <v>437</v>
      </c>
      <c r="E263" s="19">
        <v>3.4</v>
      </c>
      <c r="F263" s="19">
        <v>2.4700000000000002</v>
      </c>
      <c r="G263" s="26">
        <v>5.81</v>
      </c>
      <c r="H263" s="29">
        <f t="shared" si="36"/>
        <v>11.68</v>
      </c>
      <c r="I263" s="14">
        <f t="shared" si="43"/>
        <v>1230800</v>
      </c>
      <c r="J263" s="14">
        <f t="shared" si="44"/>
        <v>580450</v>
      </c>
      <c r="K263" s="14">
        <f t="shared" si="45"/>
        <v>1180042.5</v>
      </c>
      <c r="L263" s="14">
        <f t="shared" si="46"/>
        <v>1573390.0000000002</v>
      </c>
      <c r="M263" s="14">
        <f t="shared" si="47"/>
        <v>1580320</v>
      </c>
      <c r="N263" s="17">
        <f t="shared" si="37"/>
        <v>3391570</v>
      </c>
      <c r="O263" s="17">
        <f t="shared" si="38"/>
        <v>3991162.5</v>
      </c>
      <c r="P263" s="17">
        <f t="shared" si="39"/>
        <v>4384510</v>
      </c>
      <c r="Q263" s="30">
        <f t="shared" si="40"/>
        <v>4006970</v>
      </c>
      <c r="R263" s="30">
        <f t="shared" si="41"/>
        <v>4606562.5</v>
      </c>
      <c r="S263" s="30">
        <f t="shared" si="42"/>
        <v>4999910</v>
      </c>
    </row>
    <row r="264" spans="2:19" ht="19.5" thickBot="1" x14ac:dyDescent="0.3">
      <c r="B264" s="1">
        <v>257</v>
      </c>
      <c r="C264" s="35" t="s">
        <v>438</v>
      </c>
      <c r="D264" s="38" t="s">
        <v>439</v>
      </c>
      <c r="E264" s="19">
        <v>5</v>
      </c>
      <c r="F264" s="19">
        <v>2.4700000000000002</v>
      </c>
      <c r="G264" s="26">
        <v>5.81</v>
      </c>
      <c r="H264" s="29">
        <f t="shared" ref="H264:H274" si="48">G264+F264+E264</f>
        <v>13.28</v>
      </c>
      <c r="I264" s="14">
        <f t="shared" si="43"/>
        <v>1810000</v>
      </c>
      <c r="J264" s="14">
        <f t="shared" si="44"/>
        <v>580450</v>
      </c>
      <c r="K264" s="14">
        <f t="shared" si="45"/>
        <v>1180042.5</v>
      </c>
      <c r="L264" s="14">
        <f t="shared" si="46"/>
        <v>1573390.0000000002</v>
      </c>
      <c r="M264" s="14">
        <f t="shared" si="47"/>
        <v>1580320</v>
      </c>
      <c r="N264" s="17">
        <f t="shared" ref="N264:N274" si="49">I264+J264+M264</f>
        <v>3970770</v>
      </c>
      <c r="O264" s="17">
        <f t="shared" ref="O264:O274" si="50">I264+K264+M264</f>
        <v>4570362.5</v>
      </c>
      <c r="P264" s="17">
        <f t="shared" ref="P264:P274" si="51">I264+L264+M264</f>
        <v>4963710</v>
      </c>
      <c r="Q264" s="30">
        <f t="shared" ref="Q264:Q274" si="52">(I264*$Q$5)+J264+M264</f>
        <v>4875770</v>
      </c>
      <c r="R264" s="30">
        <f t="shared" ref="R264:R274" si="53">(I264*$Q$5)+K264+M264</f>
        <v>5475362.5</v>
      </c>
      <c r="S264" s="30">
        <f t="shared" ref="S264:S274" si="54">(I264*$Q$5)+L264+M264</f>
        <v>5868710</v>
      </c>
    </row>
    <row r="265" spans="2:19" ht="19.5" thickBot="1" x14ac:dyDescent="0.3">
      <c r="B265" s="1">
        <v>258</v>
      </c>
      <c r="C265" s="35" t="s">
        <v>440</v>
      </c>
      <c r="D265" s="8" t="s">
        <v>441</v>
      </c>
      <c r="E265" s="19">
        <v>4</v>
      </c>
      <c r="F265" s="19">
        <v>2.4700000000000002</v>
      </c>
      <c r="G265" s="26">
        <v>5.81</v>
      </c>
      <c r="H265" s="29">
        <f t="shared" si="48"/>
        <v>12.28</v>
      </c>
      <c r="I265" s="14">
        <f t="shared" ref="I265:I274" si="55">E265*$E$2</f>
        <v>1448000</v>
      </c>
      <c r="J265" s="14">
        <f t="shared" ref="J265:J274" si="56">F265*$E$3</f>
        <v>580450</v>
      </c>
      <c r="K265" s="14">
        <f t="shared" ref="K265:K274" si="57">F265*$E$4</f>
        <v>1180042.5</v>
      </c>
      <c r="L265" s="14">
        <f t="shared" ref="L265:L274" si="58">F265*$E$5</f>
        <v>1573390.0000000002</v>
      </c>
      <c r="M265" s="14">
        <f t="shared" ref="M265:M274" si="59">G265*$E$6</f>
        <v>1580320</v>
      </c>
      <c r="N265" s="17">
        <f t="shared" si="49"/>
        <v>3608770</v>
      </c>
      <c r="O265" s="17">
        <f t="shared" si="50"/>
        <v>4208362.5</v>
      </c>
      <c r="P265" s="17">
        <f t="shared" si="51"/>
        <v>4601710</v>
      </c>
      <c r="Q265" s="30">
        <f t="shared" si="52"/>
        <v>4332770</v>
      </c>
      <c r="R265" s="30">
        <f t="shared" si="53"/>
        <v>4932362.5</v>
      </c>
      <c r="S265" s="30">
        <f t="shared" si="54"/>
        <v>5325710</v>
      </c>
    </row>
    <row r="266" spans="2:19" ht="19.5" thickBot="1" x14ac:dyDescent="0.3">
      <c r="B266" s="1">
        <v>259</v>
      </c>
      <c r="C266" s="5" t="s">
        <v>398</v>
      </c>
      <c r="D266" s="8" t="s">
        <v>399</v>
      </c>
      <c r="E266" s="19">
        <v>3.5</v>
      </c>
      <c r="F266" s="19">
        <v>1.82</v>
      </c>
      <c r="G266" s="26">
        <v>5.81</v>
      </c>
      <c r="H266" s="29">
        <f t="shared" si="48"/>
        <v>11.129999999999999</v>
      </c>
      <c r="I266" s="14">
        <f t="shared" si="55"/>
        <v>1267000</v>
      </c>
      <c r="J266" s="14">
        <f t="shared" si="56"/>
        <v>427700</v>
      </c>
      <c r="K266" s="14">
        <f t="shared" si="57"/>
        <v>869505</v>
      </c>
      <c r="L266" s="14">
        <f t="shared" si="58"/>
        <v>1159340</v>
      </c>
      <c r="M266" s="14">
        <f t="shared" si="59"/>
        <v>1580320</v>
      </c>
      <c r="N266" s="17">
        <f t="shared" si="49"/>
        <v>3275020</v>
      </c>
      <c r="O266" s="17">
        <f t="shared" si="50"/>
        <v>3716825</v>
      </c>
      <c r="P266" s="17">
        <f t="shared" si="51"/>
        <v>4006660</v>
      </c>
      <c r="Q266" s="30">
        <f t="shared" si="52"/>
        <v>3908520</v>
      </c>
      <c r="R266" s="30">
        <f t="shared" si="53"/>
        <v>4350325</v>
      </c>
      <c r="S266" s="30">
        <f t="shared" si="54"/>
        <v>4640160</v>
      </c>
    </row>
    <row r="267" spans="2:19" ht="32.25" thickBot="1" x14ac:dyDescent="0.3">
      <c r="B267" s="1">
        <v>260</v>
      </c>
      <c r="C267" s="37" t="s">
        <v>521</v>
      </c>
      <c r="D267" s="33" t="s">
        <v>522</v>
      </c>
      <c r="E267" s="19">
        <v>0.6</v>
      </c>
      <c r="F267" s="19">
        <v>6.98</v>
      </c>
      <c r="G267" s="26">
        <v>2.16</v>
      </c>
      <c r="H267" s="29">
        <f t="shared" si="48"/>
        <v>9.74</v>
      </c>
      <c r="I267" s="14">
        <f t="shared" si="55"/>
        <v>217200</v>
      </c>
      <c r="J267" s="14">
        <f t="shared" si="56"/>
        <v>1640300</v>
      </c>
      <c r="K267" s="14">
        <f t="shared" si="57"/>
        <v>3334695</v>
      </c>
      <c r="L267" s="14">
        <f t="shared" si="58"/>
        <v>4446260</v>
      </c>
      <c r="M267" s="14">
        <f t="shared" si="59"/>
        <v>587520</v>
      </c>
      <c r="N267" s="17">
        <f t="shared" si="49"/>
        <v>2445020</v>
      </c>
      <c r="O267" s="17">
        <f t="shared" si="50"/>
        <v>4139415</v>
      </c>
      <c r="P267" s="17">
        <f t="shared" si="51"/>
        <v>5250980</v>
      </c>
      <c r="Q267" s="30">
        <f t="shared" si="52"/>
        <v>2553620</v>
      </c>
      <c r="R267" s="30">
        <f t="shared" si="53"/>
        <v>4248015</v>
      </c>
      <c r="S267" s="30">
        <f t="shared" si="54"/>
        <v>5359580</v>
      </c>
    </row>
    <row r="268" spans="2:19" ht="19.5" thickBot="1" x14ac:dyDescent="0.3">
      <c r="B268" s="1">
        <v>261</v>
      </c>
      <c r="C268" s="5" t="s">
        <v>400</v>
      </c>
      <c r="D268" s="8" t="s">
        <v>401</v>
      </c>
      <c r="E268" s="19">
        <v>1.1000000000000001</v>
      </c>
      <c r="F268" s="19">
        <v>1.54</v>
      </c>
      <c r="G268" s="26">
        <v>5.81</v>
      </c>
      <c r="H268" s="29">
        <f t="shared" si="48"/>
        <v>8.4499999999999993</v>
      </c>
      <c r="I268" s="14">
        <f t="shared" si="55"/>
        <v>398200.00000000006</v>
      </c>
      <c r="J268" s="14">
        <f t="shared" si="56"/>
        <v>361900</v>
      </c>
      <c r="K268" s="14">
        <f t="shared" si="57"/>
        <v>735735</v>
      </c>
      <c r="L268" s="14">
        <f t="shared" si="58"/>
        <v>980980</v>
      </c>
      <c r="M268" s="14">
        <f t="shared" si="59"/>
        <v>1580320</v>
      </c>
      <c r="N268" s="17">
        <f t="shared" si="49"/>
        <v>2340420</v>
      </c>
      <c r="O268" s="17">
        <f t="shared" si="50"/>
        <v>2714255</v>
      </c>
      <c r="P268" s="17">
        <f t="shared" si="51"/>
        <v>2959500</v>
      </c>
      <c r="Q268" s="30">
        <f t="shared" si="52"/>
        <v>2539520</v>
      </c>
      <c r="R268" s="30">
        <f t="shared" si="53"/>
        <v>2913355</v>
      </c>
      <c r="S268" s="30">
        <f t="shared" si="54"/>
        <v>3158600</v>
      </c>
    </row>
    <row r="269" spans="2:19" ht="19.5" thickBot="1" x14ac:dyDescent="0.3">
      <c r="B269" s="1">
        <v>262</v>
      </c>
      <c r="C269" s="5" t="s">
        <v>402</v>
      </c>
      <c r="D269" s="8" t="s">
        <v>403</v>
      </c>
      <c r="E269" s="19">
        <v>1.7</v>
      </c>
      <c r="F269" s="19">
        <v>1.54</v>
      </c>
      <c r="G269" s="26">
        <v>5.81</v>
      </c>
      <c r="H269" s="29">
        <f t="shared" si="48"/>
        <v>9.0499999999999989</v>
      </c>
      <c r="I269" s="14">
        <f t="shared" si="55"/>
        <v>615400</v>
      </c>
      <c r="J269" s="14">
        <f t="shared" si="56"/>
        <v>361900</v>
      </c>
      <c r="K269" s="14">
        <f t="shared" si="57"/>
        <v>735735</v>
      </c>
      <c r="L269" s="14">
        <f t="shared" si="58"/>
        <v>980980</v>
      </c>
      <c r="M269" s="14">
        <f t="shared" si="59"/>
        <v>1580320</v>
      </c>
      <c r="N269" s="17">
        <f t="shared" si="49"/>
        <v>2557620</v>
      </c>
      <c r="O269" s="17">
        <f t="shared" si="50"/>
        <v>2931455</v>
      </c>
      <c r="P269" s="17">
        <f t="shared" si="51"/>
        <v>3176700</v>
      </c>
      <c r="Q269" s="30">
        <f t="shared" si="52"/>
        <v>2865320</v>
      </c>
      <c r="R269" s="30">
        <f t="shared" si="53"/>
        <v>3239155</v>
      </c>
      <c r="S269" s="30">
        <f t="shared" si="54"/>
        <v>3484400</v>
      </c>
    </row>
    <row r="270" spans="2:19" ht="19.5" thickBot="1" x14ac:dyDescent="0.3">
      <c r="B270" s="1">
        <v>263</v>
      </c>
      <c r="C270" s="5" t="s">
        <v>404</v>
      </c>
      <c r="D270" s="8" t="s">
        <v>405</v>
      </c>
      <c r="E270" s="19">
        <v>8.6</v>
      </c>
      <c r="F270" s="19">
        <v>3.98</v>
      </c>
      <c r="G270" s="26">
        <v>5.81</v>
      </c>
      <c r="H270" s="29">
        <f t="shared" si="48"/>
        <v>18.39</v>
      </c>
      <c r="I270" s="14">
        <f t="shared" si="55"/>
        <v>3113200</v>
      </c>
      <c r="J270" s="14">
        <f t="shared" si="56"/>
        <v>935300</v>
      </c>
      <c r="K270" s="14">
        <f t="shared" si="57"/>
        <v>1901445</v>
      </c>
      <c r="L270" s="14">
        <f t="shared" si="58"/>
        <v>2535260</v>
      </c>
      <c r="M270" s="14">
        <f t="shared" si="59"/>
        <v>1580320</v>
      </c>
      <c r="N270" s="17">
        <f t="shared" si="49"/>
        <v>5628820</v>
      </c>
      <c r="O270" s="17">
        <f t="shared" si="50"/>
        <v>6594965</v>
      </c>
      <c r="P270" s="17">
        <f t="shared" si="51"/>
        <v>7228780</v>
      </c>
      <c r="Q270" s="30">
        <f t="shared" si="52"/>
        <v>7185420</v>
      </c>
      <c r="R270" s="30">
        <f t="shared" si="53"/>
        <v>8151565</v>
      </c>
      <c r="S270" s="30">
        <f t="shared" si="54"/>
        <v>8785380</v>
      </c>
    </row>
    <row r="271" spans="2:19" ht="19.5" thickBot="1" x14ac:dyDescent="0.3">
      <c r="B271" s="1">
        <v>264</v>
      </c>
      <c r="C271" s="5" t="s">
        <v>406</v>
      </c>
      <c r="D271" s="8" t="s">
        <v>407</v>
      </c>
      <c r="E271" s="19">
        <v>7.1</v>
      </c>
      <c r="F271" s="19">
        <v>2.3199999999999998</v>
      </c>
      <c r="G271" s="26">
        <v>5.81</v>
      </c>
      <c r="H271" s="29">
        <f t="shared" si="48"/>
        <v>15.229999999999999</v>
      </c>
      <c r="I271" s="14">
        <f t="shared" si="55"/>
        <v>2570200</v>
      </c>
      <c r="J271" s="14">
        <f t="shared" si="56"/>
        <v>545200</v>
      </c>
      <c r="K271" s="14">
        <f t="shared" si="57"/>
        <v>1108380</v>
      </c>
      <c r="L271" s="14">
        <f t="shared" si="58"/>
        <v>1477840</v>
      </c>
      <c r="M271" s="14">
        <f t="shared" si="59"/>
        <v>1580320</v>
      </c>
      <c r="N271" s="17">
        <f t="shared" si="49"/>
        <v>4695720</v>
      </c>
      <c r="O271" s="17">
        <f t="shared" si="50"/>
        <v>5258900</v>
      </c>
      <c r="P271" s="17">
        <f t="shared" si="51"/>
        <v>5628360</v>
      </c>
      <c r="Q271" s="30">
        <f t="shared" si="52"/>
        <v>5980820</v>
      </c>
      <c r="R271" s="30">
        <f t="shared" si="53"/>
        <v>6544000</v>
      </c>
      <c r="S271" s="30">
        <f t="shared" si="54"/>
        <v>6913460</v>
      </c>
    </row>
    <row r="272" spans="2:19" ht="19.5" thickBot="1" x14ac:dyDescent="0.3">
      <c r="B272" s="1">
        <v>265</v>
      </c>
      <c r="C272" s="5" t="s">
        <v>408</v>
      </c>
      <c r="D272" s="8" t="s">
        <v>409</v>
      </c>
      <c r="E272" s="19">
        <v>5.6</v>
      </c>
      <c r="F272" s="19">
        <v>4.63</v>
      </c>
      <c r="G272" s="26">
        <v>5.81</v>
      </c>
      <c r="H272" s="29">
        <f t="shared" si="48"/>
        <v>16.04</v>
      </c>
      <c r="I272" s="14">
        <f t="shared" si="55"/>
        <v>2027199.9999999998</v>
      </c>
      <c r="J272" s="14">
        <f t="shared" si="56"/>
        <v>1088050</v>
      </c>
      <c r="K272" s="14">
        <f t="shared" si="57"/>
        <v>2211982.5</v>
      </c>
      <c r="L272" s="14">
        <f t="shared" si="58"/>
        <v>2949310</v>
      </c>
      <c r="M272" s="14">
        <f t="shared" si="59"/>
        <v>1580320</v>
      </c>
      <c r="N272" s="17">
        <f t="shared" si="49"/>
        <v>4695570</v>
      </c>
      <c r="O272" s="17">
        <f t="shared" si="50"/>
        <v>5819502.5</v>
      </c>
      <c r="P272" s="17">
        <f t="shared" si="51"/>
        <v>6556830</v>
      </c>
      <c r="Q272" s="30">
        <f t="shared" si="52"/>
        <v>5709170</v>
      </c>
      <c r="R272" s="30">
        <f t="shared" si="53"/>
        <v>6833102.5</v>
      </c>
      <c r="S272" s="30">
        <f t="shared" si="54"/>
        <v>7570430</v>
      </c>
    </row>
    <row r="273" spans="2:19" ht="19.5" thickBot="1" x14ac:dyDescent="0.3">
      <c r="B273" s="1">
        <v>266</v>
      </c>
      <c r="C273" s="5" t="s">
        <v>554</v>
      </c>
      <c r="D273" s="36" t="s">
        <v>555</v>
      </c>
      <c r="E273" s="19">
        <v>4.0999999999999996</v>
      </c>
      <c r="F273" s="19">
        <v>5.47</v>
      </c>
      <c r="G273" s="26">
        <v>5.81</v>
      </c>
      <c r="H273" s="29">
        <f t="shared" si="48"/>
        <v>15.379999999999999</v>
      </c>
      <c r="I273" s="14">
        <f t="shared" si="55"/>
        <v>1484199.9999999998</v>
      </c>
      <c r="J273" s="14">
        <f t="shared" si="56"/>
        <v>1285450</v>
      </c>
      <c r="K273" s="14">
        <f t="shared" si="57"/>
        <v>2613292.5</v>
      </c>
      <c r="L273" s="14">
        <f t="shared" si="58"/>
        <v>3484390</v>
      </c>
      <c r="M273" s="14">
        <f t="shared" si="59"/>
        <v>1580320</v>
      </c>
      <c r="N273" s="17">
        <f t="shared" si="49"/>
        <v>4349970</v>
      </c>
      <c r="O273" s="17">
        <f t="shared" si="50"/>
        <v>5677812.5</v>
      </c>
      <c r="P273" s="17">
        <f t="shared" si="51"/>
        <v>6548910</v>
      </c>
      <c r="Q273" s="30">
        <f t="shared" si="52"/>
        <v>5092070</v>
      </c>
      <c r="R273" s="30">
        <f t="shared" si="53"/>
        <v>6419912.5</v>
      </c>
      <c r="S273" s="30">
        <f t="shared" si="54"/>
        <v>7291010</v>
      </c>
    </row>
    <row r="274" spans="2:19" ht="32.25" thickBot="1" x14ac:dyDescent="0.3">
      <c r="B274" s="1">
        <v>267</v>
      </c>
      <c r="C274" s="5" t="s">
        <v>410</v>
      </c>
      <c r="D274" s="8" t="s">
        <v>411</v>
      </c>
      <c r="E274" s="27">
        <v>4.8</v>
      </c>
      <c r="F274" s="27">
        <v>3.15</v>
      </c>
      <c r="G274" s="28">
        <v>5.81</v>
      </c>
      <c r="H274" s="29">
        <f t="shared" si="48"/>
        <v>13.759999999999998</v>
      </c>
      <c r="I274" s="14">
        <f t="shared" si="55"/>
        <v>1737600</v>
      </c>
      <c r="J274" s="14">
        <f t="shared" si="56"/>
        <v>740250</v>
      </c>
      <c r="K274" s="14">
        <f t="shared" si="57"/>
        <v>1504912.5</v>
      </c>
      <c r="L274" s="14">
        <f t="shared" si="58"/>
        <v>2006550</v>
      </c>
      <c r="M274" s="14">
        <f t="shared" si="59"/>
        <v>1580320</v>
      </c>
      <c r="N274" s="17">
        <f t="shared" si="49"/>
        <v>4058170</v>
      </c>
      <c r="O274" s="17">
        <f t="shared" si="50"/>
        <v>4822832.5</v>
      </c>
      <c r="P274" s="17">
        <f t="shared" si="51"/>
        <v>5324470</v>
      </c>
      <c r="Q274" s="30">
        <f t="shared" si="52"/>
        <v>4926970</v>
      </c>
      <c r="R274" s="30">
        <f t="shared" si="53"/>
        <v>5691632.5</v>
      </c>
      <c r="S274" s="30">
        <f t="shared" si="54"/>
        <v>6193270</v>
      </c>
    </row>
  </sheetData>
  <mergeCells count="2">
    <mergeCell ref="B2:C6"/>
    <mergeCell ref="Q6:S6"/>
  </mergeCells>
  <pageMargins left="0.7" right="0.7" top="0.75" bottom="0.75" header="0.3" footer="0.3"/>
  <pageSetup paperSize="9" scale="3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خدمات و ارزش نسبی و قیمتها 1401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نادري آقاي مهدي</dc:creator>
  <cp:lastModifiedBy>zahra poormontazer</cp:lastModifiedBy>
  <cp:lastPrinted>2020-12-20T07:53:31Z</cp:lastPrinted>
  <dcterms:created xsi:type="dcterms:W3CDTF">2020-11-01T03:45:40Z</dcterms:created>
  <dcterms:modified xsi:type="dcterms:W3CDTF">2022-05-14T03:41:24Z</dcterms:modified>
</cp:coreProperties>
</file>